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-15" windowWidth="12120" windowHeight="8055" tabRatio="558"/>
  </bookViews>
  <sheets>
    <sheet name="payesh" sheetId="12" r:id="rId1"/>
  </sheets>
  <definedNames>
    <definedName name="_xlnm.Print_Area" localSheetId="0">payesh!$A$2:$AH$130</definedName>
  </definedNames>
  <calcPr calcId="145621"/>
</workbook>
</file>

<file path=xl/calcChain.xml><?xml version="1.0" encoding="utf-8"?>
<calcChain xmlns="http://schemas.openxmlformats.org/spreadsheetml/2006/main">
  <c r="F20" i="12" l="1"/>
  <c r="G20" i="12"/>
  <c r="H20" i="12"/>
  <c r="I20" i="12"/>
  <c r="J20" i="12"/>
  <c r="K20" i="12"/>
  <c r="L20" i="12"/>
  <c r="M20" i="12"/>
  <c r="N20" i="12"/>
  <c r="O20" i="12"/>
  <c r="P20" i="12"/>
  <c r="Q20" i="12"/>
  <c r="R20" i="12"/>
  <c r="S20" i="12"/>
  <c r="T20" i="12"/>
  <c r="U20" i="12"/>
  <c r="V20" i="12"/>
  <c r="W20" i="12"/>
  <c r="X20" i="12"/>
  <c r="Y20" i="12"/>
  <c r="Z20" i="12"/>
  <c r="AA20" i="12"/>
  <c r="AB20" i="12"/>
  <c r="AC20" i="12"/>
  <c r="AD20" i="12"/>
  <c r="AE20" i="12"/>
  <c r="AF20" i="12"/>
  <c r="AG20" i="12"/>
  <c r="AH20" i="12"/>
  <c r="E20" i="12"/>
  <c r="AH114" i="12" l="1"/>
  <c r="AG114" i="12"/>
  <c r="AF114" i="12"/>
  <c r="AE114" i="12"/>
  <c r="AD114" i="12"/>
  <c r="AC114" i="12"/>
  <c r="AB114" i="12"/>
  <c r="AA114" i="12"/>
  <c r="Z114" i="12"/>
  <c r="Y114" i="12"/>
  <c r="AH106" i="12"/>
  <c r="AG106" i="12"/>
  <c r="AF106" i="12"/>
  <c r="AE106" i="12"/>
  <c r="AD106" i="12"/>
  <c r="AC106" i="12"/>
  <c r="AB106" i="12"/>
  <c r="AA106" i="12"/>
  <c r="Z106" i="12"/>
  <c r="Y106" i="12"/>
  <c r="AH98" i="12"/>
  <c r="AG98" i="12"/>
  <c r="AF98" i="12"/>
  <c r="AE98" i="12"/>
  <c r="AD98" i="12"/>
  <c r="AC98" i="12"/>
  <c r="AB98" i="12"/>
  <c r="AA98" i="12"/>
  <c r="Z98" i="12"/>
  <c r="Y98" i="12"/>
  <c r="AH90" i="12"/>
  <c r="AG90" i="12"/>
  <c r="AF90" i="12"/>
  <c r="AE90" i="12"/>
  <c r="AD90" i="12"/>
  <c r="AC90" i="12"/>
  <c r="AB90" i="12"/>
  <c r="AA90" i="12"/>
  <c r="Z90" i="12"/>
  <c r="Y90" i="12"/>
  <c r="AH81" i="12"/>
  <c r="AG81" i="12"/>
  <c r="AF81" i="12"/>
  <c r="AE81" i="12"/>
  <c r="AD81" i="12"/>
  <c r="AC81" i="12"/>
  <c r="AB81" i="12"/>
  <c r="AA81" i="12"/>
  <c r="Z81" i="12"/>
  <c r="Y81" i="12"/>
  <c r="AH32" i="12"/>
  <c r="AH33" i="12" s="1"/>
  <c r="AH35" i="12" s="1"/>
  <c r="AG32" i="12"/>
  <c r="AG33" i="12" s="1"/>
  <c r="AG35" i="12" s="1"/>
  <c r="AF32" i="12"/>
  <c r="AF33" i="12" s="1"/>
  <c r="AF35" i="12" s="1"/>
  <c r="AE32" i="12"/>
  <c r="AE33" i="12" s="1"/>
  <c r="AE35" i="12" s="1"/>
  <c r="AD32" i="12"/>
  <c r="AD33" i="12" s="1"/>
  <c r="AD35" i="12" s="1"/>
  <c r="AC32" i="12"/>
  <c r="AC33" i="12" s="1"/>
  <c r="AC35" i="12" s="1"/>
  <c r="AB32" i="12"/>
  <c r="AB33" i="12" s="1"/>
  <c r="AB35" i="12" s="1"/>
  <c r="AA32" i="12"/>
  <c r="AA33" i="12" s="1"/>
  <c r="AA35" i="12" s="1"/>
  <c r="Z32" i="12"/>
  <c r="Z33" i="12" s="1"/>
  <c r="Z35" i="12" s="1"/>
  <c r="Y32" i="12"/>
  <c r="Y33" i="12" s="1"/>
  <c r="Y35" i="12" s="1"/>
  <c r="AH18" i="12"/>
  <c r="AG18" i="12"/>
  <c r="AF18" i="12"/>
  <c r="AE18" i="12"/>
  <c r="AD18" i="12"/>
  <c r="AC18" i="12"/>
  <c r="AB18" i="12"/>
  <c r="AA18" i="12"/>
  <c r="Z18" i="12"/>
  <c r="Y18" i="12"/>
  <c r="AH16" i="12"/>
  <c r="AG16" i="12"/>
  <c r="AF16" i="12"/>
  <c r="AE16" i="12"/>
  <c r="AD16" i="12"/>
  <c r="AC16" i="12"/>
  <c r="AB16" i="12"/>
  <c r="AA16" i="12"/>
  <c r="Z16" i="12"/>
  <c r="Y16" i="12"/>
  <c r="AH15" i="12"/>
  <c r="AG15" i="12"/>
  <c r="AF15" i="12"/>
  <c r="AE15" i="12"/>
  <c r="AD15" i="12"/>
  <c r="AC15" i="12"/>
  <c r="AB15" i="12"/>
  <c r="AA15" i="12"/>
  <c r="Z15" i="12"/>
  <c r="Y15" i="12"/>
  <c r="E15" i="12" l="1"/>
  <c r="F114" i="12" l="1"/>
  <c r="G114" i="12"/>
  <c r="H114" i="12"/>
  <c r="I114" i="12"/>
  <c r="J114" i="12"/>
  <c r="K114" i="12"/>
  <c r="L114" i="12"/>
  <c r="M114" i="12"/>
  <c r="N114" i="12"/>
  <c r="O114" i="12"/>
  <c r="P114" i="12"/>
  <c r="Q114" i="12"/>
  <c r="R114" i="12"/>
  <c r="S114" i="12"/>
  <c r="T114" i="12"/>
  <c r="U114" i="12"/>
  <c r="V114" i="12"/>
  <c r="W114" i="12"/>
  <c r="X114" i="12"/>
  <c r="M106" i="12"/>
  <c r="N106" i="12"/>
  <c r="O106" i="12"/>
  <c r="P106" i="12"/>
  <c r="Q106" i="12"/>
  <c r="R106" i="12"/>
  <c r="S106" i="12"/>
  <c r="T106" i="12"/>
  <c r="U106" i="12"/>
  <c r="V106" i="12"/>
  <c r="W106" i="12"/>
  <c r="X106" i="12"/>
  <c r="E106" i="12"/>
  <c r="F106" i="12"/>
  <c r="G106" i="12"/>
  <c r="H106" i="12"/>
  <c r="I106" i="12"/>
  <c r="J106" i="12"/>
  <c r="K106" i="12"/>
  <c r="K98" i="12"/>
  <c r="L98" i="12"/>
  <c r="M98" i="12"/>
  <c r="N98" i="12"/>
  <c r="O98" i="12"/>
  <c r="P98" i="12"/>
  <c r="Q98" i="12"/>
  <c r="R98" i="12"/>
  <c r="S98" i="12"/>
  <c r="T98" i="12"/>
  <c r="U98" i="12"/>
  <c r="V98" i="12"/>
  <c r="W98" i="12"/>
  <c r="X98" i="12"/>
  <c r="J98" i="12"/>
  <c r="F15" i="12" l="1"/>
  <c r="G15" i="12"/>
  <c r="H15" i="12"/>
  <c r="I15" i="12"/>
  <c r="J15" i="12"/>
  <c r="K15" i="12"/>
  <c r="L15" i="12"/>
  <c r="M15" i="12"/>
  <c r="N15" i="12"/>
  <c r="O15" i="12"/>
  <c r="P15" i="12"/>
  <c r="Q15" i="12"/>
  <c r="R15" i="12"/>
  <c r="S15" i="12"/>
  <c r="T15" i="12"/>
  <c r="U15" i="12"/>
  <c r="V15" i="12"/>
  <c r="W15" i="12"/>
  <c r="X15" i="12"/>
  <c r="F12" i="12"/>
  <c r="G12" i="12" s="1"/>
  <c r="H12" i="12" s="1"/>
  <c r="I12" i="12" s="1"/>
  <c r="J12" i="12" s="1"/>
  <c r="K12" i="12" s="1"/>
  <c r="L12" i="12" s="1"/>
  <c r="M12" i="12" s="1"/>
  <c r="N12" i="12" s="1"/>
  <c r="O12" i="12" s="1"/>
  <c r="P12" i="12" s="1"/>
  <c r="Q12" i="12" s="1"/>
  <c r="R12" i="12" s="1"/>
  <c r="S12" i="12" s="1"/>
  <c r="T12" i="12" s="1"/>
  <c r="U12" i="12" s="1"/>
  <c r="V12" i="12" s="1"/>
  <c r="W12" i="12" s="1"/>
  <c r="X12" i="12" s="1"/>
  <c r="Y12" i="12" s="1"/>
  <c r="Z12" i="12" s="1"/>
  <c r="AA12" i="12" s="1"/>
  <c r="AB12" i="12" s="1"/>
  <c r="AC12" i="12" s="1"/>
  <c r="AD12" i="12" s="1"/>
  <c r="AE12" i="12" s="1"/>
  <c r="AF12" i="12" s="1"/>
  <c r="AG12" i="12" s="1"/>
  <c r="AH12" i="12" s="1"/>
  <c r="H18" i="12"/>
  <c r="N16" i="12" l="1"/>
  <c r="E114" i="12"/>
  <c r="L106" i="12"/>
  <c r="X90" i="12" l="1"/>
  <c r="W90" i="12"/>
  <c r="V90" i="12"/>
  <c r="U90" i="12"/>
  <c r="T90" i="12"/>
  <c r="S90" i="12"/>
  <c r="R90" i="12"/>
  <c r="Q90" i="12"/>
  <c r="P90" i="12"/>
  <c r="O90" i="12"/>
  <c r="N90" i="12"/>
  <c r="M90" i="12"/>
  <c r="X81" i="12"/>
  <c r="W81" i="12"/>
  <c r="V81" i="12"/>
  <c r="U81" i="12"/>
  <c r="T81" i="12"/>
  <c r="S81" i="12"/>
  <c r="R81" i="12"/>
  <c r="Q81" i="12"/>
  <c r="P81" i="12"/>
  <c r="O81" i="12"/>
  <c r="N81" i="12"/>
  <c r="M81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X16" i="12"/>
  <c r="W16" i="12"/>
  <c r="V16" i="12"/>
  <c r="U16" i="12"/>
  <c r="T16" i="12"/>
  <c r="S16" i="12"/>
  <c r="R16" i="12"/>
  <c r="Q16" i="12"/>
  <c r="P16" i="12"/>
  <c r="O16" i="12"/>
  <c r="M16" i="12"/>
  <c r="M33" i="12" l="1"/>
  <c r="M35" i="12" s="1"/>
  <c r="O33" i="12"/>
  <c r="O35" i="12" s="1"/>
  <c r="Q33" i="12"/>
  <c r="Q35" i="12" s="1"/>
  <c r="S33" i="12"/>
  <c r="S35" i="12" s="1"/>
  <c r="U33" i="12"/>
  <c r="U35" i="12" s="1"/>
  <c r="W33" i="12"/>
  <c r="W35" i="12" s="1"/>
  <c r="N33" i="12"/>
  <c r="N35" i="12" s="1"/>
  <c r="P33" i="12"/>
  <c r="P35" i="12" s="1"/>
  <c r="R33" i="12"/>
  <c r="R35" i="12" s="1"/>
  <c r="T33" i="12"/>
  <c r="T35" i="12" s="1"/>
  <c r="V33" i="12"/>
  <c r="V35" i="12" s="1"/>
  <c r="X33" i="12"/>
  <c r="X35" i="12" s="1"/>
  <c r="E90" i="12"/>
  <c r="E18" i="12"/>
  <c r="F32" i="12" l="1"/>
  <c r="F33" i="12" s="1"/>
  <c r="G32" i="12"/>
  <c r="G33" i="12" s="1"/>
  <c r="H32" i="12"/>
  <c r="H33" i="12" s="1"/>
  <c r="I32" i="12"/>
  <c r="I33" i="12" s="1"/>
  <c r="J32" i="12"/>
  <c r="J33" i="12" s="1"/>
  <c r="K32" i="12"/>
  <c r="L32" i="12"/>
  <c r="L33" i="12" s="1"/>
  <c r="E32" i="12"/>
  <c r="E33" i="12" s="1"/>
  <c r="F18" i="12"/>
  <c r="G18" i="12"/>
  <c r="I18" i="12"/>
  <c r="J18" i="12"/>
  <c r="K18" i="12"/>
  <c r="L18" i="12"/>
  <c r="F16" i="12"/>
  <c r="G16" i="12"/>
  <c r="H16" i="12"/>
  <c r="I16" i="12"/>
  <c r="J16" i="12"/>
  <c r="K16" i="12"/>
  <c r="L16" i="12"/>
  <c r="K33" i="12"/>
  <c r="F81" i="12"/>
  <c r="G81" i="12"/>
  <c r="H81" i="12"/>
  <c r="I81" i="12"/>
  <c r="J81" i="12"/>
  <c r="K81" i="12"/>
  <c r="L81" i="12"/>
  <c r="F90" i="12"/>
  <c r="F98" i="12" s="1"/>
  <c r="G90" i="12"/>
  <c r="G98" i="12" s="1"/>
  <c r="H90" i="12"/>
  <c r="H98" i="12" s="1"/>
  <c r="I90" i="12"/>
  <c r="I98" i="12" s="1"/>
  <c r="J90" i="12"/>
  <c r="K90" i="12"/>
  <c r="L90" i="12"/>
  <c r="E35" i="12" l="1"/>
  <c r="L35" i="12"/>
  <c r="J35" i="12"/>
  <c r="H35" i="12"/>
  <c r="F35" i="12"/>
  <c r="K35" i="12"/>
  <c r="G35" i="12"/>
  <c r="I35" i="12"/>
  <c r="E98" i="12"/>
  <c r="E81" i="12" l="1"/>
  <c r="E16" i="12"/>
</calcChain>
</file>

<file path=xl/sharedStrings.xml><?xml version="1.0" encoding="utf-8"?>
<sst xmlns="http://schemas.openxmlformats.org/spreadsheetml/2006/main" count="1099" uniqueCount="369">
  <si>
    <t>تعداد اعضا</t>
  </si>
  <si>
    <t>تعداد زنان</t>
  </si>
  <si>
    <t>تعداد مردان</t>
  </si>
  <si>
    <t>درصد مشارکت زنان</t>
  </si>
  <si>
    <t>میانگین سنی اعضا</t>
  </si>
  <si>
    <t>تـحصیلات</t>
  </si>
  <si>
    <t>رفتـا ری</t>
  </si>
  <si>
    <t>ریسک از بین رفتن گروه (دارد/ ندارد)</t>
  </si>
  <si>
    <t>اساسنامه مصوب (دارد/ ندارد)</t>
  </si>
  <si>
    <t>پرونده مشخصات اعضا و تفاهم‌نامه حساب (دارد/ ندارد)</t>
  </si>
  <si>
    <t>سابقه زمانی از تاریخ تشکیل (به ماه)</t>
  </si>
  <si>
    <t>محل ثابت برگزاری جلسات (دارد/ ندارد)</t>
  </si>
  <si>
    <t>نتایج اعتبارسنجي (امتیاز)</t>
  </si>
  <si>
    <t>فعالیت‌های صندوق مشترک</t>
  </si>
  <si>
    <t>تعداد وام‌های ارایه شده از محل صندوق مشترك (فقره)</t>
  </si>
  <si>
    <t>نام گروه</t>
  </si>
  <si>
    <t>نام تسهیلگر</t>
  </si>
  <si>
    <t>مشخصات جمعیتی</t>
  </si>
  <si>
    <t>تاریخ دریافت کمک سرمایه دوم از تاک</t>
  </si>
  <si>
    <t xml:space="preserve">تاریخ دریافت کمک سرمایه اول از تاک </t>
  </si>
  <si>
    <t>کلیات</t>
  </si>
  <si>
    <t>تعداد اعضای دارای تحصیلات دانشگاهی</t>
  </si>
  <si>
    <t>سازمانی</t>
  </si>
  <si>
    <t xml:space="preserve">صرفه جویی و پس‌انداز </t>
  </si>
  <si>
    <t xml:space="preserve">تعداد جلسات تشکیل نشده </t>
  </si>
  <si>
    <t>ثبت صورتجلسات (مرتب / نامرتب)</t>
  </si>
  <si>
    <t>ترازنامه منظم و به‌روز (دارد/ ندارد)</t>
  </si>
  <si>
    <t>چگونگی بازپرداخت اقساط وام داخلی (هفتگی/ ماهانه/ بیشتر)</t>
  </si>
  <si>
    <t xml:space="preserve">تعداد بازدیدهای تسهیلگر و حضور در جلسات گروه </t>
  </si>
  <si>
    <t>تعداد وام دريافتي از بانك کشاورزی توسط گروه (بار)</t>
  </si>
  <si>
    <t>آموزش حسابداری به خزانه‌دار (انجام شده/ انجام نشده)</t>
  </si>
  <si>
    <t>صحت اسناد و فرم مالی و حسابداری (بی نقص/ دارای اشتباه کم/ اشتباه زیاد)</t>
  </si>
  <si>
    <t>نرخ بازپرداخت به موقع وام اول بانک توسط گروه به بانک (درصد)</t>
  </si>
  <si>
    <t xml:space="preserve">موقعیت گروه در نقشه راه </t>
  </si>
  <si>
    <t>شماره گروه</t>
  </si>
  <si>
    <t>ترکیب هیأت اجرايي (گروه‌يار،‌ خزانه‌دار و منشي) (دارد/ندارد)</t>
  </si>
  <si>
    <t>تغییرات در تعداد اعضای گروه نسبت به گزارش قبلی (- یا +  نفر)</t>
  </si>
  <si>
    <t>بانكداري پيوندي</t>
  </si>
  <si>
    <t>میزان تأخیر گروه از محل وام اول بانک (ماه)</t>
  </si>
  <si>
    <t>نمایندگی در کانون (تشکیل نشده/ دارد/ ندارد)</t>
  </si>
  <si>
    <t>شرکت و همکاری در مسائل روستا / محله (قوی/ متوسط/ ضعیف)</t>
  </si>
  <si>
    <t>حضور فعال اعضا در جلسات (قوی/ متوسط/ ضعیف)</t>
  </si>
  <si>
    <t>همبستگی میان اعضا (قوی/ متوسط/ ضعیف)</t>
  </si>
  <si>
    <t>تعداد اعضای بي‌سواد</t>
  </si>
  <si>
    <t>تعداد اعضای دارای سواد دبیرستان و ديپلم</t>
  </si>
  <si>
    <t>تعداد اعضای دارای سواد ابتدایی و راهنمايي</t>
  </si>
  <si>
    <t>زمان تأسیس صندوق مشترک (زمان افتتاح حساب بانكي)</t>
  </si>
  <si>
    <t>شماره حساب گروه نزد بانك</t>
  </si>
  <si>
    <t>نام روستا</t>
  </si>
  <si>
    <t>جمع پس‌انداز گروه (ریال)</t>
  </si>
  <si>
    <t>مبلغ وام اعطا شده توسط بانک به گروه‌ در نوبت اول (ریال)</t>
  </si>
  <si>
    <t>مبلغ وام اعطا شده توسط بانک به گروه‌ در نوبت دوم (ریال)</t>
  </si>
  <si>
    <t>مبلغ وام اعطا شده توسط بانک به گروه‌ در نوبت سوم (ریال)</t>
  </si>
  <si>
    <t>مبلغ موجود در حساب بانكي (ريال)</t>
  </si>
  <si>
    <t>جمع مبلغ وام‌های ارایه شده از محل صندوق مشترك (ريال)</t>
  </si>
  <si>
    <t>حداکثر مبلغ وام‌ ارائه شده از محل صندوق مشترک به اعضاء (ريال)</t>
  </si>
  <si>
    <t>حداقل مبلغ وام‌ ارائه شده از محل صندوق مشترک به اعضاء (ريال)</t>
  </si>
  <si>
    <t>میانگین مبلغ وام‌های ارایه شده از محل صندوق مشترك (ريال)</t>
  </si>
  <si>
    <t>حداقل مبلغ وام‌های گروه به اعضا از محل وام اول بانکی (ريال)</t>
  </si>
  <si>
    <t>میانگین مبلغ وام‌های گروه به اعضا از محل وام اول بانکی (ريال)</t>
  </si>
  <si>
    <t>‍</t>
  </si>
  <si>
    <t>جمع درآمدهای گروه (ریال)</t>
  </si>
  <si>
    <t>ميزان كل جريمه دیرکرد اقساط وام داخلی (ريال)</t>
  </si>
  <si>
    <t>تعداد اعضایی که اقساط معوقه به گروه از محل وام اول بانک داشته‌اند</t>
  </si>
  <si>
    <t xml:space="preserve">بازپرداخت وام‌های بانکی </t>
  </si>
  <si>
    <t>میانگین دوره بازپرداخت اقساط وام‌های داخلی (ماه)</t>
  </si>
  <si>
    <t>جمع مبلغ وام‌های گرفته شده توسط گروه از بانک (ریال)</t>
  </si>
  <si>
    <t xml:space="preserve">دوره زمانی انباشت پس‌انداز اعضا در گروه (هفتگی- دوهفته یکبار- ماهانه) </t>
  </si>
  <si>
    <t>تعداد اعضایی که از وام اول بانک بهره مند شده‌اند (نفر)</t>
  </si>
  <si>
    <t>حداکثر مبلغ وام‌های گروه به اعضا از محل وام اول بانکی(ريال)</t>
  </si>
  <si>
    <t>تعداد اعضایی که از وام دوم بانک بهره مند شده‌اند (نفر)</t>
  </si>
  <si>
    <t>حداکثر مبلغ وام‌های گروه به اعضا از محل وام دوم بانکی(ريال)</t>
  </si>
  <si>
    <t>حداقل مبلغ وام‌های گروه به اعضا از محل وام دوم بانکی (ريال)</t>
  </si>
  <si>
    <t>میانگین مبلغ وام‌های گروه به اعضا از محل وام دوم بانکی (ريال)</t>
  </si>
  <si>
    <t>تعداد اعضایی که از وام سوم بانک بهره مند شده‌اند (نفر)</t>
  </si>
  <si>
    <t>حداکثر مبلغ وام‌های گروه به اعضا از محل وام سوم بانکی(ريال)</t>
  </si>
  <si>
    <t>حداقل مبلغ وام‌های گروه به اعضا از محل وام سوم بانکی (ريال)</t>
  </si>
  <si>
    <t>میانگین مبلغ وام‌های گروه به اعضا از محل وام سوم بانکی (ريال)</t>
  </si>
  <si>
    <t>تاریخ سررسید بازپرداخت وام اول بانک به گروه</t>
  </si>
  <si>
    <t>تاریخ سررسید بازپرداخت وام دوم بانک به گروه</t>
  </si>
  <si>
    <t>نرخ بازپرداخت به موقع وام دوم بانک توسط گروه به بانک (درصد)</t>
  </si>
  <si>
    <t>تعداد اعضایی که اقساط معوقه به گروه از محل وام دوم بانک داشته‌اند</t>
  </si>
  <si>
    <t>میزان تأخیر گروه از محل وام دوم بانک (ماه)</t>
  </si>
  <si>
    <t>تاریخ سررسید بازپرداخت وام سوم بانک به گروه</t>
  </si>
  <si>
    <t>نرخ بازپرداخت به موقع وام سوم بانک توسط گروه به بانک (درصد)</t>
  </si>
  <si>
    <t>تعداد اعضایی که اقساط معوقه به گروه از محل وام سوم بانک داشته‌اند</t>
  </si>
  <si>
    <t>میزان تأخیر گروه از محل وام سوم بانک (ماه)</t>
  </si>
  <si>
    <t>میزان صندوق مشترک (موجودی حساب گروه + وام‌های نزد اعضا + موجودی نقدی نزد خزانه‌دار) (ریال)</t>
  </si>
  <si>
    <t>جمع هزینه‌های گروه (حق عضویت کانون/ سایر هزینه‌ها شامل: ایاب و ذهاب، کپی، پذیرایی جلسات و ...)</t>
  </si>
  <si>
    <t>نرخ کارمزد حساب بانكي کوتاه مدت (درصد در سال)</t>
  </si>
  <si>
    <t>نرخ کارمزد وام‌های داخلی بر طبق مصوبه گروه (درصد در سال)</t>
  </si>
  <si>
    <t>ميزان كل کارمزد وام‌های داخلی پرداخت شده توسط اعضاء به گروه (ريال)</t>
  </si>
  <si>
    <t>نام تسهیلگر ارشد</t>
  </si>
  <si>
    <t>نام مجری محلی</t>
  </si>
  <si>
    <t>نام گروه‌یار</t>
  </si>
  <si>
    <t>نام خزانه‌دار</t>
  </si>
  <si>
    <t>نام منشی</t>
  </si>
  <si>
    <t>حق عضویت سالانه کل گروه (ریال)</t>
  </si>
  <si>
    <t>تاریخ تهیه گزارش پایش</t>
  </si>
  <si>
    <t xml:space="preserve">دوره تشکیل جلسات منظم گروه (ماهانه/ 15 روز یکبار/ یا کمتر) </t>
  </si>
  <si>
    <t>نرخ بازپرداخت وام‌هاي داخلي اعضاء به گروه (درصد)</t>
  </si>
  <si>
    <t>نام شعبه بانکی مربوطه</t>
  </si>
  <si>
    <t>شرایط بانک برای اولین وام (دوره و نرخ بهره در سال و نوع عقد)</t>
  </si>
  <si>
    <t>شرایط بانک برای دومین وام (دوره و نرخ بهره در سال و نوع عقد)</t>
  </si>
  <si>
    <t>شرایط بانک برای سومین وام (دوره و نرخ بهره در سال و نوع عقد)</t>
  </si>
  <si>
    <t xml:space="preserve">نام استان </t>
  </si>
  <si>
    <t>نام شهرستان</t>
  </si>
  <si>
    <t>کارمزد خرده‌فروشی وام بانک بین اعضاء بر طبق مصوب گروه (درصد درسال)</t>
  </si>
  <si>
    <t>مبلغ کارمزد خرده‌فروشی وام بانک بین اعضاء بر طبق مصوب گروه (ریال)</t>
  </si>
  <si>
    <t>مبلغ کارمزد وام‌های داخلی،‌ جريمه‌ها (ریال)</t>
  </si>
  <si>
    <t>مبلغ کارمزد خرده فروشی وام بانک (ریال)</t>
  </si>
  <si>
    <t>مبلغ کارمزد حساب کوتاه مدت بانکی (ریال)</t>
  </si>
  <si>
    <t>سایر درآمدهای گروه (ریال)</t>
  </si>
  <si>
    <t>شماره تماس تسهیلگر</t>
  </si>
  <si>
    <t>میزان پس‌انداز برای هر عضو (ریال)</t>
  </si>
  <si>
    <t>روز برگزاری جلسه ماهانه گروه</t>
  </si>
  <si>
    <t>میزان مبلغ کل اقساط معوقه اعضا به گروه از محل وام اول بانک (ریال)</t>
  </si>
  <si>
    <t>میزان مبلغ کل اقساط معوقه اعضا به گروه از محل وام سوم بانک (ریال)</t>
  </si>
  <si>
    <t>میزان مبلغ کل اقساط معوقه اعضا به گروه از محل وام دوم بانک (ریال)</t>
  </si>
  <si>
    <t xml:space="preserve">تعداد زنان سرپرست خانوار - بدسرپرست- خودسرپرست </t>
  </si>
  <si>
    <t>تاریخ اولین اعتبارسنجی رسمی توسط بانک و مؤسسه تاک - وام اول</t>
  </si>
  <si>
    <t>تاریخ دومین اعتبارسنجی رسمی توسط بانک و مؤسسه تاک - وام اول (در صورت رد اعتبارسنجی اولیه)</t>
  </si>
  <si>
    <t>امتیاز دومین اعتبارسنجی رسمی توسط بانک و مؤسسه تاک - وام اول (در صورت رد اعتبارسنجی اولیه)</t>
  </si>
  <si>
    <t xml:space="preserve">امتياز کسب شده در اعتبارسنجی آزمایشی توسط تسهیلگر با همکاری خود گروه  </t>
  </si>
  <si>
    <t xml:space="preserve">تاریخ اعتبارسنجی آزمایشی توسط تسهیلگر با همکاری خود گروه </t>
  </si>
  <si>
    <t>تاریخ اعتبارسنجی رسمی توسط بانک و مؤسسه تاک - وام دوم</t>
  </si>
  <si>
    <t>امتياز اولین اعتبارسنجی رسمی توسط بانک و مؤسسه تاک - وام اول</t>
  </si>
  <si>
    <t>امتياز اعتبارسنجی رسمی توسط بانک و مؤسسه تاک - وام دوم</t>
  </si>
  <si>
    <t>تاریخ اعتبارسنجی رسمی توسط بانک و مؤسسه تاک - وام سوم</t>
  </si>
  <si>
    <t>امتياز اعتبارسنجی رسمی توسط بانک و مؤسسه تاک - وام سوم</t>
  </si>
  <si>
    <t>تعداد افراد تحت پوشش و پشت نوبتی سازمان بهزیستی و کمیته امداد</t>
  </si>
  <si>
    <t>تعداد افراد بيكار كه به عضويت گروه‌ خوديار درآمده‌اند. (بر مبنای خوداظهاری اعضای گروه خودیار)</t>
  </si>
  <si>
    <t>درصد زنان سرپرست خانوار- بدسرپرست- خودسرپرست (درصد از کل اعضا)</t>
  </si>
  <si>
    <r>
      <t xml:space="preserve">درصد افراد تحت پوشش و پشت نوبتی سازمان بهزیستی و کمیته امداد </t>
    </r>
    <r>
      <rPr>
        <sz val="11"/>
        <color theme="1"/>
        <rFont val="B Mitra"/>
        <charset val="178"/>
      </rPr>
      <t>(درصد از کل اعضا)</t>
    </r>
  </si>
  <si>
    <t>میزان ارتباط و همکاری با نهادهای دولتی و غیردولتی (قوی/ متوسط/ ضعیف)</t>
  </si>
  <si>
    <t>ایلام</t>
  </si>
  <si>
    <t>دهلران</t>
  </si>
  <si>
    <t>بهرام آباد</t>
  </si>
  <si>
    <t>موسیان</t>
  </si>
  <si>
    <t>شهرک وحدت</t>
  </si>
  <si>
    <t>پتك ديناروند</t>
  </si>
  <si>
    <t>موسيان</t>
  </si>
  <si>
    <t>گوراب پایین</t>
  </si>
  <si>
    <t>پتک</t>
  </si>
  <si>
    <t>حاضرمیل</t>
  </si>
  <si>
    <t>حاضر میل</t>
  </si>
  <si>
    <t>تم تم آب</t>
  </si>
  <si>
    <t>میمه</t>
  </si>
  <si>
    <t>رضائی</t>
  </si>
  <si>
    <t>رضائي</t>
  </si>
  <si>
    <t>رضایی</t>
  </si>
  <si>
    <t>زینب لاچینی</t>
  </si>
  <si>
    <t>زينب لاچيني</t>
  </si>
  <si>
    <t>هدی مجیدی پور</t>
  </si>
  <si>
    <t>اقدس ولی زاده</t>
  </si>
  <si>
    <t>فاطمه قطبیان</t>
  </si>
  <si>
    <t>فاطمه قطبيان</t>
  </si>
  <si>
    <t>اقدس ولي زاده</t>
  </si>
  <si>
    <t>بهار</t>
  </si>
  <si>
    <t>صداقت</t>
  </si>
  <si>
    <t>معصومه</t>
  </si>
  <si>
    <t>ميعاد</t>
  </si>
  <si>
    <t>عدالت</t>
  </si>
  <si>
    <t>ضيافت</t>
  </si>
  <si>
    <t>صدف</t>
  </si>
  <si>
    <t>هميشه بهار</t>
  </si>
  <si>
    <t>نیلوفر</t>
  </si>
  <si>
    <t>توسعه</t>
  </si>
  <si>
    <t>لاله</t>
  </si>
  <si>
    <t>یاس</t>
  </si>
  <si>
    <t>دلنیا</t>
  </si>
  <si>
    <t>گل محمدی</t>
  </si>
  <si>
    <t>سعادت</t>
  </si>
  <si>
    <t>دوستی</t>
  </si>
  <si>
    <t>اندیشه</t>
  </si>
  <si>
    <t>خورشید</t>
  </si>
  <si>
    <t>همیار</t>
  </si>
  <si>
    <t>تابستان 93</t>
  </si>
  <si>
    <t>ماهانه</t>
  </si>
  <si>
    <t>ماهیانه</t>
  </si>
  <si>
    <t>1393/7/19</t>
  </si>
  <si>
    <t>93/8/20</t>
  </si>
  <si>
    <t>1393/8/20</t>
  </si>
  <si>
    <t>1393/3/28</t>
  </si>
  <si>
    <t>1393/4/4</t>
  </si>
  <si>
    <t>1393/03/28</t>
  </si>
  <si>
    <t>1393/07/19</t>
  </si>
  <si>
    <t>1393/4/2</t>
  </si>
  <si>
    <t>1393/1/30</t>
  </si>
  <si>
    <t>1393/1/31</t>
  </si>
  <si>
    <t>1393/4/25</t>
  </si>
  <si>
    <t>1392/10/20</t>
  </si>
  <si>
    <t>1393/6/30</t>
  </si>
  <si>
    <t>1392/12/04</t>
  </si>
  <si>
    <t>1392/12/4</t>
  </si>
  <si>
    <t>1392/12/10</t>
  </si>
  <si>
    <t>1393/8/4</t>
  </si>
  <si>
    <t>93/8/6</t>
  </si>
  <si>
    <t>1393/8/10</t>
  </si>
  <si>
    <t>مینا ملکی</t>
  </si>
  <si>
    <t>خیزران ایمانی</t>
  </si>
  <si>
    <t>فاطمه دمادم</t>
  </si>
  <si>
    <t>فاطمه احمدي</t>
  </si>
  <si>
    <t>اشرف روشن</t>
  </si>
  <si>
    <t>فاطمه ناجي پور</t>
  </si>
  <si>
    <t>زینب امیدی نیا</t>
  </si>
  <si>
    <t>طاهره فیض الهی</t>
  </si>
  <si>
    <t>ناهید میرزایی</t>
  </si>
  <si>
    <t>نازی میرزایی</t>
  </si>
  <si>
    <t>فاطمه رضایی</t>
  </si>
  <si>
    <t>فاطمه هملی</t>
  </si>
  <si>
    <t>فروزان مرادی</t>
  </si>
  <si>
    <t>محمد کاکه</t>
  </si>
  <si>
    <t>الهه رضایی</t>
  </si>
  <si>
    <t>فرشته چراغی</t>
  </si>
  <si>
    <t>سامیه بوچانی</t>
  </si>
  <si>
    <t>زینب باقری</t>
  </si>
  <si>
    <t>زهرا بلوطی</t>
  </si>
  <si>
    <t>سكينه ديناروند</t>
  </si>
  <si>
    <t>ملكيه كايدعباسي</t>
  </si>
  <si>
    <t>سكينه نيكو</t>
  </si>
  <si>
    <t>هديه ابراهيمي</t>
  </si>
  <si>
    <t>مهناز امیدی</t>
  </si>
  <si>
    <t>مرضیه فیض الهی</t>
  </si>
  <si>
    <t>زهرا پرکاسبی</t>
  </si>
  <si>
    <t>روبخیر دمادم</t>
  </si>
  <si>
    <t>مرضیه جابری</t>
  </si>
  <si>
    <t>فروزان هملی</t>
  </si>
  <si>
    <t>فوزیه شادی</t>
  </si>
  <si>
    <t>شهنازشامحمدی</t>
  </si>
  <si>
    <t>فاطمه رحمتی</t>
  </si>
  <si>
    <t>علی اکبر پژوهنده</t>
  </si>
  <si>
    <t>مهین رضایی</t>
  </si>
  <si>
    <t>راضیه فرهادی</t>
  </si>
  <si>
    <t>فرشته امیری پور</t>
  </si>
  <si>
    <t>سمیه مختاری</t>
  </si>
  <si>
    <t>زهراغلامي</t>
  </si>
  <si>
    <t>هدي ديناروند</t>
  </si>
  <si>
    <t>طوبی کایدعباسی</t>
  </si>
  <si>
    <t>زينب زارعي</t>
  </si>
  <si>
    <t>آمنه امیدی</t>
  </si>
  <si>
    <t>ریحانه دارش</t>
  </si>
  <si>
    <t>زینب بساطی</t>
  </si>
  <si>
    <t>طلعت نوروزی</t>
  </si>
  <si>
    <t>زهرا برزگر</t>
  </si>
  <si>
    <t>ریحان کریمی</t>
  </si>
  <si>
    <t>طیبه نوروزی</t>
  </si>
  <si>
    <t>محبوبه مرادی</t>
  </si>
  <si>
    <t>علی ولی پور</t>
  </si>
  <si>
    <t>مهری رضایی</t>
  </si>
  <si>
    <t>زینب چراغی</t>
  </si>
  <si>
    <t>قوی</t>
  </si>
  <si>
    <t>متوسط</t>
  </si>
  <si>
    <t>قوي</t>
  </si>
  <si>
    <t>ضعیف</t>
  </si>
  <si>
    <t>ندارد</t>
  </si>
  <si>
    <t>دارد</t>
  </si>
  <si>
    <t>مرتب</t>
  </si>
  <si>
    <t>1393/8/25</t>
  </si>
  <si>
    <t>1393/8/27</t>
  </si>
  <si>
    <t>93/8/27</t>
  </si>
  <si>
    <t>انجام شده</t>
  </si>
  <si>
    <t>انجام شد</t>
  </si>
  <si>
    <t>انجام نشده</t>
  </si>
  <si>
    <t>بی نقص</t>
  </si>
  <si>
    <t>بي نقص</t>
  </si>
  <si>
    <t>1393/6/10</t>
  </si>
  <si>
    <t>1393/7/2</t>
  </si>
  <si>
    <t>1393/8/11</t>
  </si>
  <si>
    <t xml:space="preserve">میمه </t>
  </si>
  <si>
    <t>شبنم هامونگر</t>
  </si>
  <si>
    <t>زينب عظيمي</t>
  </si>
  <si>
    <t>1393/9/26</t>
  </si>
  <si>
    <t>1393/9/25</t>
  </si>
  <si>
    <t>1394/8/27</t>
  </si>
  <si>
    <t>ايلام</t>
  </si>
  <si>
    <t>حاضرميل</t>
  </si>
  <si>
    <t>نرگس</t>
  </si>
  <si>
    <t>1393/9/29</t>
  </si>
  <si>
    <t>هماابراهيمي</t>
  </si>
  <si>
    <t>مريم وحدتيان</t>
  </si>
  <si>
    <t>سيده سميه حيدرپور</t>
  </si>
  <si>
    <t>زکریا</t>
  </si>
  <si>
    <t>1394/8/24</t>
  </si>
  <si>
    <t>1394/9/22</t>
  </si>
  <si>
    <t>18درصدیک ساله</t>
  </si>
  <si>
    <t>پ11</t>
  </si>
  <si>
    <t>1393/10/24</t>
  </si>
  <si>
    <t>1393/10/22</t>
  </si>
  <si>
    <t>1393/10/28</t>
  </si>
  <si>
    <t>تهمينه محمدي</t>
  </si>
  <si>
    <t>نغمه</t>
  </si>
  <si>
    <t>زهرا كريمي</t>
  </si>
  <si>
    <t>زهرا عماني</t>
  </si>
  <si>
    <t>ساراواحدي</t>
  </si>
  <si>
    <t>شهرك وحدت</t>
  </si>
  <si>
    <t>هليا</t>
  </si>
  <si>
    <t>1393/10/23</t>
  </si>
  <si>
    <t>سميه دارابي</t>
  </si>
  <si>
    <t>مينا غلامي</t>
  </si>
  <si>
    <t>احمد شامحمدي</t>
  </si>
  <si>
    <t>ماشااله رضائي</t>
  </si>
  <si>
    <t>ت5</t>
  </si>
  <si>
    <t>سميرا سهرابي</t>
  </si>
  <si>
    <t>آمنه وليزاده</t>
  </si>
  <si>
    <t>ميمه</t>
  </si>
  <si>
    <t>1393/3/29</t>
  </si>
  <si>
    <t>زينب عيني</t>
  </si>
  <si>
    <t>زینب هادیزاده</t>
  </si>
  <si>
    <t>پ14</t>
  </si>
  <si>
    <t>ت4</t>
  </si>
  <si>
    <t>1393/11/2</t>
  </si>
  <si>
    <t>1393/11/27</t>
  </si>
  <si>
    <t>زهرا نوروزي نهال</t>
  </si>
  <si>
    <t>1392/11/2</t>
  </si>
  <si>
    <t>ماهيانه</t>
  </si>
  <si>
    <t>1393/12/22</t>
  </si>
  <si>
    <t>1393/12/21</t>
  </si>
  <si>
    <t>1393/12/24</t>
  </si>
  <si>
    <t>پ-14</t>
  </si>
  <si>
    <t>پ=14</t>
  </si>
  <si>
    <t>1393/12/25</t>
  </si>
  <si>
    <t>الهه كاكه</t>
  </si>
  <si>
    <t>1394/1/26</t>
  </si>
  <si>
    <t>1394/1/27</t>
  </si>
  <si>
    <t>پ-13</t>
  </si>
  <si>
    <t>روشنك</t>
  </si>
  <si>
    <t>1394/2/31</t>
  </si>
  <si>
    <t>1394/1/31</t>
  </si>
  <si>
    <t>1394/2/26</t>
  </si>
  <si>
    <t>پ-12</t>
  </si>
  <si>
    <t>1394/2/28</t>
  </si>
  <si>
    <t>پ-9</t>
  </si>
  <si>
    <t>ت-3</t>
  </si>
  <si>
    <t>یکسال 18%</t>
  </si>
  <si>
    <t>1394/3/10</t>
  </si>
  <si>
    <t>1394/3/25</t>
  </si>
  <si>
    <t>139/3/25</t>
  </si>
  <si>
    <t>1394/3/17</t>
  </si>
  <si>
    <t>1394/4/31</t>
  </si>
  <si>
    <t>ت 4</t>
  </si>
  <si>
    <t>1394/4/27</t>
  </si>
  <si>
    <t>ت2</t>
  </si>
  <si>
    <t>فریبا دیناروند</t>
  </si>
  <si>
    <t>ستاره صیدی</t>
  </si>
  <si>
    <t>18%یکسال</t>
  </si>
  <si>
    <t>مریم قربانی</t>
  </si>
  <si>
    <t>1394/4/25</t>
  </si>
  <si>
    <t>1394/4/24</t>
  </si>
  <si>
    <t>فاطمه سهرابي</t>
  </si>
  <si>
    <t>1394/4/15</t>
  </si>
  <si>
    <t>معصومه سبزي</t>
  </si>
  <si>
    <t>1394/4/26</t>
  </si>
  <si>
    <t>1394/4/28</t>
  </si>
  <si>
    <t>1394/4/30</t>
  </si>
  <si>
    <t>ت-4</t>
  </si>
  <si>
    <t>2ت</t>
  </si>
  <si>
    <t>18%يكسال</t>
  </si>
  <si>
    <t>1395/5/1</t>
  </si>
  <si>
    <t>زهرامرادزاده</t>
  </si>
  <si>
    <t>1394/5/3</t>
  </si>
  <si>
    <t>پرستو</t>
  </si>
  <si>
    <t>ب-7</t>
  </si>
  <si>
    <t>زهره رحمتي</t>
  </si>
  <si>
    <t>زهرا سبزعلي پور</t>
  </si>
  <si>
    <t>طيبه سبزي</t>
  </si>
  <si>
    <t>ت6</t>
  </si>
  <si>
    <t>پ9</t>
  </si>
  <si>
    <t>1394/04/28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</si>
</sst>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B Mitra"/>
      <charset val="178"/>
    </font>
    <font>
      <sz val="14"/>
      <color theme="1"/>
      <name val="Calibri"/>
      <family val="2"/>
      <scheme val="minor"/>
    </font>
    <font>
      <b/>
      <sz val="14"/>
      <color rgb="FF000000"/>
      <name val="B Mitra"/>
      <charset val="178"/>
    </font>
    <font>
      <sz val="12"/>
      <color theme="1"/>
      <name val="B Mitra"/>
      <charset val="178"/>
    </font>
    <font>
      <sz val="11"/>
      <color theme="1"/>
      <name val="B Mitra"/>
      <charset val="178"/>
    </font>
    <font>
      <sz val="12"/>
      <color theme="1"/>
      <name val="Arial"/>
      <family val="2"/>
    </font>
    <font>
      <b/>
      <sz val="12"/>
      <color theme="1"/>
      <name val="B Mitra"/>
      <charset val="178"/>
    </font>
    <font>
      <sz val="12"/>
      <color theme="1"/>
      <name val="Calibri"/>
      <family val="2"/>
      <scheme val="minor"/>
    </font>
    <font>
      <sz val="12"/>
      <name val="B Mitra"/>
      <charset val="178"/>
    </font>
    <font>
      <sz val="16"/>
      <color theme="1"/>
      <name val="B Mitra"/>
      <charset val="178"/>
    </font>
    <font>
      <b/>
      <sz val="14"/>
      <color theme="1"/>
      <name val="Calibri"/>
      <family val="2"/>
      <scheme val="minor"/>
    </font>
    <font>
      <sz val="10.5"/>
      <color theme="1"/>
      <name val="B Mitra"/>
      <charset val="178"/>
    </font>
    <font>
      <b/>
      <sz val="11"/>
      <color theme="1"/>
      <name val="B Traffic"/>
      <charset val="17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BFBFB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3" fontId="5" fillId="8" borderId="9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8" borderId="14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8" borderId="13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8" borderId="5" xfId="0" applyNumberFormat="1" applyFont="1" applyFill="1" applyBorder="1" applyAlignment="1" applyProtection="1">
      <alignment horizontal="center" vertical="center" wrapText="1" readingOrder="2"/>
      <protection locked="0"/>
    </xf>
    <xf numFmtId="3" fontId="8" fillId="8" borderId="14" xfId="0" applyNumberFormat="1" applyFont="1" applyFill="1" applyBorder="1" applyAlignment="1" applyProtection="1">
      <alignment horizontal="center" vertical="center" wrapText="1" readingOrder="2"/>
    </xf>
    <xf numFmtId="3" fontId="8" fillId="8" borderId="14" xfId="0" applyNumberFormat="1" applyFont="1" applyFill="1" applyBorder="1" applyAlignment="1" applyProtection="1">
      <alignment horizontal="center" vertical="center" wrapText="1" readingOrder="1"/>
    </xf>
    <xf numFmtId="3" fontId="5" fillId="8" borderId="14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8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8" borderId="5" xfId="0" applyNumberFormat="1" applyFont="1" applyFill="1" applyBorder="1" applyAlignment="1" applyProtection="1">
      <alignment horizontal="center" vertical="center" wrapText="1" readingOrder="1"/>
      <protection locked="0"/>
    </xf>
    <xf numFmtId="3" fontId="8" fillId="8" borderId="13" xfId="0" applyNumberFormat="1" applyFont="1" applyFill="1" applyBorder="1" applyAlignment="1" applyProtection="1">
      <alignment horizontal="center" vertical="center" wrapText="1" readingOrder="1"/>
    </xf>
    <xf numFmtId="3" fontId="5" fillId="9" borderId="4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7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14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5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8" fillId="9" borderId="5" xfId="0" applyNumberFormat="1" applyFont="1" applyFill="1" applyBorder="1" applyAlignment="1" applyProtection="1">
      <alignment horizontal="center" vertical="center" wrapText="1" readingOrder="1"/>
    </xf>
    <xf numFmtId="3" fontId="8" fillId="9" borderId="18" xfId="0" applyNumberFormat="1" applyFont="1" applyFill="1" applyBorder="1" applyAlignment="1" applyProtection="1">
      <alignment horizontal="center" vertical="center" wrapText="1" readingOrder="1"/>
    </xf>
    <xf numFmtId="3" fontId="5" fillId="9" borderId="16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3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12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6" xfId="0" applyNumberFormat="1" applyFont="1" applyFill="1" applyBorder="1" applyAlignment="1" applyProtection="1">
      <alignment horizontal="center" vertical="center" wrapText="1" readingOrder="1"/>
      <protection locked="0"/>
    </xf>
    <xf numFmtId="3" fontId="10" fillId="11" borderId="3" xfId="0" applyNumberFormat="1" applyFont="1" applyFill="1" applyBorder="1" applyAlignment="1" applyProtection="1">
      <alignment horizontal="center" vertical="center" wrapText="1" readingOrder="2"/>
    </xf>
    <xf numFmtId="3" fontId="10" fillId="11" borderId="12" xfId="0" applyNumberFormat="1" applyFont="1" applyFill="1" applyBorder="1" applyAlignment="1" applyProtection="1">
      <alignment horizontal="center" vertical="center" wrapText="1" readingOrder="2"/>
    </xf>
    <xf numFmtId="3" fontId="10" fillId="11" borderId="15" xfId="0" applyNumberFormat="1" applyFont="1" applyFill="1" applyBorder="1" applyAlignment="1" applyProtection="1">
      <alignment horizontal="center" vertical="center" wrapText="1" readingOrder="2"/>
    </xf>
    <xf numFmtId="3" fontId="5" fillId="11" borderId="4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1" borderId="8" xfId="0" applyNumberFormat="1" applyFont="1" applyFill="1" applyBorder="1" applyAlignment="1" applyProtection="1">
      <alignment horizontal="center" wrapText="1"/>
      <protection locked="0"/>
    </xf>
    <xf numFmtId="3" fontId="5" fillId="11" borderId="1" xfId="0" applyNumberFormat="1" applyFont="1" applyFill="1" applyBorder="1" applyAlignment="1" applyProtection="1">
      <alignment horizontal="center" vertical="center" wrapText="1" readingOrder="2"/>
      <protection locked="0"/>
    </xf>
    <xf numFmtId="3" fontId="10" fillId="11" borderId="10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1" borderId="5" xfId="0" applyNumberFormat="1" applyFont="1" applyFill="1" applyBorder="1" applyAlignment="1" applyProtection="1">
      <alignment horizontal="center" wrapText="1"/>
      <protection locked="0"/>
    </xf>
    <xf numFmtId="3" fontId="5" fillId="11" borderId="13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1" borderId="14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1" borderId="11" xfId="0" applyNumberFormat="1" applyFont="1" applyFill="1" applyBorder="1" applyAlignment="1" applyProtection="1">
      <alignment horizontal="center" vertical="center" wrapText="1" readingOrder="2"/>
      <protection locked="0"/>
    </xf>
    <xf numFmtId="3" fontId="8" fillId="11" borderId="12" xfId="0" applyNumberFormat="1" applyFont="1" applyFill="1" applyBorder="1" applyAlignment="1" applyProtection="1">
      <alignment horizontal="center" vertical="center" wrapText="1" readingOrder="2"/>
    </xf>
    <xf numFmtId="3" fontId="5" fillId="11" borderId="7" xfId="0" applyNumberFormat="1" applyFont="1" applyFill="1" applyBorder="1" applyAlignment="1" applyProtection="1">
      <alignment horizontal="center" wrapText="1"/>
      <protection locked="0"/>
    </xf>
    <xf numFmtId="3" fontId="8" fillId="11" borderId="16" xfId="0" applyNumberFormat="1" applyFont="1" applyFill="1" applyBorder="1" applyAlignment="1" applyProtection="1">
      <alignment horizontal="center" vertical="center" wrapText="1" readingOrder="2"/>
    </xf>
    <xf numFmtId="3" fontId="5" fillId="10" borderId="14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13" xfId="0" applyNumberFormat="1" applyFont="1" applyFill="1" applyBorder="1" applyAlignment="1" applyProtection="1">
      <alignment horizontal="center" wrapText="1"/>
      <protection locked="0"/>
    </xf>
    <xf numFmtId="3" fontId="5" fillId="10" borderId="13" xfId="0" applyNumberFormat="1" applyFont="1" applyFill="1" applyBorder="1" applyAlignment="1" applyProtection="1">
      <alignment horizontal="center" vertical="center" wrapText="1" readingOrder="2"/>
      <protection locked="0"/>
    </xf>
    <xf numFmtId="3" fontId="12" fillId="0" borderId="0" xfId="0" applyNumberFormat="1" applyFont="1" applyAlignment="1" applyProtection="1">
      <alignment horizontal="center" vertical="center" wrapText="1"/>
      <protection locked="0"/>
    </xf>
    <xf numFmtId="3" fontId="1" fillId="2" borderId="0" xfId="0" applyNumberFormat="1" applyFont="1" applyFill="1" applyBorder="1" applyAlignment="1" applyProtection="1">
      <alignment horizontal="justify" vertical="center" wrapText="1"/>
      <protection locked="0"/>
    </xf>
    <xf numFmtId="3" fontId="9" fillId="0" borderId="0" xfId="0" applyNumberFormat="1" applyFont="1" applyBorder="1" applyAlignment="1" applyProtection="1">
      <alignment horizontal="center" vertical="center" wrapText="1"/>
      <protection locked="0"/>
    </xf>
    <xf numFmtId="3" fontId="5" fillId="0" borderId="0" xfId="0" applyNumberFormat="1" applyFont="1" applyAlignment="1" applyProtection="1">
      <alignment horizontal="center" vertical="center" wrapText="1"/>
      <protection locked="0"/>
    </xf>
    <xf numFmtId="3" fontId="3" fillId="0" borderId="0" xfId="0" applyNumberFormat="1" applyFont="1" applyAlignment="1" applyProtection="1">
      <alignment horizontal="center" vertical="center" wrapText="1"/>
      <protection locked="0"/>
    </xf>
    <xf numFmtId="3" fontId="0" fillId="0" borderId="0" xfId="0" applyNumberFormat="1" applyAlignment="1" applyProtection="1">
      <alignment wrapText="1"/>
      <protection locked="0"/>
    </xf>
    <xf numFmtId="3" fontId="2" fillId="5" borderId="1" xfId="0" applyNumberFormat="1" applyFont="1" applyFill="1" applyBorder="1" applyAlignment="1" applyProtection="1">
      <alignment horizontal="justify" vertical="center" wrapText="1" readingOrder="2"/>
    </xf>
    <xf numFmtId="3" fontId="11" fillId="5" borderId="4" xfId="0" applyNumberFormat="1" applyFont="1" applyFill="1" applyBorder="1" applyAlignment="1" applyProtection="1">
      <alignment horizontal="center" vertical="center" wrapText="1" readingOrder="2"/>
      <protection locked="0"/>
    </xf>
    <xf numFmtId="3" fontId="11" fillId="5" borderId="7" xfId="0" applyNumberFormat="1" applyFont="1" applyFill="1" applyBorder="1" applyAlignment="1" applyProtection="1">
      <alignment horizontal="center" vertical="center" wrapText="1" readingOrder="2"/>
      <protection locked="0"/>
    </xf>
    <xf numFmtId="3" fontId="11" fillId="5" borderId="1" xfId="0" applyNumberFormat="1" applyFont="1" applyFill="1" applyBorder="1" applyAlignment="1" applyProtection="1">
      <alignment horizontal="center" vertical="center" wrapText="1" readingOrder="2"/>
      <protection locked="0"/>
    </xf>
    <xf numFmtId="3" fontId="2" fillId="5" borderId="13" xfId="0" applyNumberFormat="1" applyFont="1" applyFill="1" applyBorder="1" applyAlignment="1" applyProtection="1">
      <alignment horizontal="justify" vertical="center" wrapText="1" readingOrder="2"/>
    </xf>
    <xf numFmtId="3" fontId="11" fillId="5" borderId="14" xfId="0" applyNumberFormat="1" applyFont="1" applyFill="1" applyBorder="1" applyAlignment="1" applyProtection="1">
      <alignment horizontal="center" vertical="center" wrapText="1" readingOrder="2"/>
      <protection locked="0"/>
    </xf>
    <xf numFmtId="3" fontId="11" fillId="5" borderId="5" xfId="0" applyNumberFormat="1" applyFont="1" applyFill="1" applyBorder="1" applyAlignment="1" applyProtection="1">
      <alignment horizontal="center" vertical="center" wrapText="1" readingOrder="2"/>
      <protection locked="0"/>
    </xf>
    <xf numFmtId="3" fontId="11" fillId="5" borderId="13" xfId="0" applyNumberFormat="1" applyFont="1" applyFill="1" applyBorder="1" applyAlignment="1" applyProtection="1">
      <alignment horizontal="center" vertical="center" wrapText="1" readingOrder="2"/>
      <protection locked="0"/>
    </xf>
    <xf numFmtId="3" fontId="2" fillId="5" borderId="13" xfId="0" applyNumberFormat="1" applyFont="1" applyFill="1" applyBorder="1" applyAlignment="1" applyProtection="1">
      <alignment horizontal="justify" vertical="center" wrapText="1" readingOrder="2"/>
      <protection locked="0"/>
    </xf>
    <xf numFmtId="3" fontId="8" fillId="4" borderId="13" xfId="0" applyNumberFormat="1" applyFont="1" applyFill="1" applyBorder="1" applyAlignment="1" applyProtection="1">
      <alignment horizontal="justify" vertical="center" wrapText="1" readingOrder="2"/>
    </xf>
    <xf numFmtId="3" fontId="5" fillId="4" borderId="14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4" borderId="5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4" borderId="13" xfId="0" applyNumberFormat="1" applyFont="1" applyFill="1" applyBorder="1" applyAlignment="1" applyProtection="1">
      <alignment horizontal="center" vertical="center" wrapText="1" readingOrder="2"/>
      <protection locked="0"/>
    </xf>
    <xf numFmtId="3" fontId="8" fillId="5" borderId="13" xfId="0" applyNumberFormat="1" applyFont="1" applyFill="1" applyBorder="1" applyAlignment="1" applyProtection="1">
      <alignment horizontal="justify" vertical="center" wrapText="1" readingOrder="2"/>
    </xf>
    <xf numFmtId="3" fontId="8" fillId="5" borderId="14" xfId="0" applyNumberFormat="1" applyFont="1" applyFill="1" applyBorder="1" applyAlignment="1" applyProtection="1">
      <alignment horizontal="center" vertical="center" wrapText="1" readingOrder="2"/>
      <protection locked="0"/>
    </xf>
    <xf numFmtId="3" fontId="8" fillId="5" borderId="5" xfId="0" applyNumberFormat="1" applyFont="1" applyFill="1" applyBorder="1" applyAlignment="1" applyProtection="1">
      <alignment horizontal="center" vertical="center" wrapText="1" readingOrder="2"/>
      <protection locked="0"/>
    </xf>
    <xf numFmtId="3" fontId="8" fillId="5" borderId="13" xfId="0" applyNumberFormat="1" applyFont="1" applyFill="1" applyBorder="1" applyAlignment="1" applyProtection="1">
      <alignment horizontal="center" vertical="center" wrapText="1" readingOrder="2"/>
      <protection locked="0"/>
    </xf>
    <xf numFmtId="3" fontId="8" fillId="5" borderId="12" xfId="0" applyNumberFormat="1" applyFont="1" applyFill="1" applyBorder="1" applyAlignment="1" applyProtection="1">
      <alignment horizontal="justify" vertical="center" wrapText="1" readingOrder="2"/>
    </xf>
    <xf numFmtId="3" fontId="8" fillId="5" borderId="16" xfId="0" applyNumberFormat="1" applyFont="1" applyFill="1" applyBorder="1" applyAlignment="1" applyProtection="1">
      <alignment horizontal="center" vertical="center" wrapText="1" readingOrder="2"/>
    </xf>
    <xf numFmtId="3" fontId="8" fillId="5" borderId="6" xfId="0" applyNumberFormat="1" applyFont="1" applyFill="1" applyBorder="1" applyAlignment="1" applyProtection="1">
      <alignment horizontal="center" vertical="center" wrapText="1" readingOrder="2"/>
    </xf>
    <xf numFmtId="3" fontId="8" fillId="5" borderId="12" xfId="0" applyNumberFormat="1" applyFont="1" applyFill="1" applyBorder="1" applyAlignment="1" applyProtection="1">
      <alignment horizontal="center" vertical="center" wrapText="1" readingOrder="2"/>
    </xf>
    <xf numFmtId="3" fontId="5" fillId="10" borderId="9" xfId="0" applyNumberFormat="1" applyFont="1" applyFill="1" applyBorder="1" applyAlignment="1" applyProtection="1">
      <alignment horizontal="justify" vertical="center" wrapText="1" readingOrder="2"/>
    </xf>
    <xf numFmtId="3" fontId="5" fillId="10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0" borderId="9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0" borderId="13" xfId="0" applyNumberFormat="1" applyFont="1" applyFill="1" applyBorder="1" applyAlignment="1" applyProtection="1">
      <alignment horizontal="justify" vertical="center" wrapText="1" readingOrder="2"/>
    </xf>
    <xf numFmtId="3" fontId="5" fillId="10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0" borderId="14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0" borderId="5" xfId="0" applyNumberFormat="1" applyFont="1" applyFill="1" applyBorder="1" applyAlignment="1" applyProtection="1">
      <alignment horizontal="center" vertical="center" wrapText="1" readingOrder="1"/>
      <protection locked="0"/>
    </xf>
    <xf numFmtId="3" fontId="8" fillId="10" borderId="13" xfId="0" applyNumberFormat="1" applyFont="1" applyFill="1" applyBorder="1" applyAlignment="1" applyProtection="1">
      <alignment horizontal="center" vertical="center" wrapText="1" readingOrder="1"/>
    </xf>
    <xf numFmtId="3" fontId="8" fillId="10" borderId="14" xfId="0" applyNumberFormat="1" applyFont="1" applyFill="1" applyBorder="1" applyAlignment="1" applyProtection="1">
      <alignment horizontal="center" vertical="center" wrapText="1" readingOrder="1"/>
    </xf>
    <xf numFmtId="3" fontId="8" fillId="10" borderId="13" xfId="0" applyNumberFormat="1" applyFont="1" applyFill="1" applyBorder="1" applyAlignment="1" applyProtection="1">
      <alignment horizontal="center" vertical="center" wrapText="1" readingOrder="2"/>
    </xf>
    <xf numFmtId="3" fontId="8" fillId="10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8" fillId="10" borderId="14" xfId="0" applyNumberFormat="1" applyFont="1" applyFill="1" applyBorder="1" applyAlignment="1" applyProtection="1">
      <alignment horizontal="center" vertical="center" wrapText="1" readingOrder="1"/>
      <protection locked="0"/>
    </xf>
    <xf numFmtId="3" fontId="8" fillId="10" borderId="5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0" borderId="12" xfId="0" applyNumberFormat="1" applyFont="1" applyFill="1" applyBorder="1" applyAlignment="1" applyProtection="1">
      <alignment horizontal="justify" vertical="center" wrapText="1" readingOrder="2"/>
    </xf>
    <xf numFmtId="3" fontId="5" fillId="10" borderId="12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8" borderId="9" xfId="0" applyNumberFormat="1" applyFont="1" applyFill="1" applyBorder="1" applyAlignment="1" applyProtection="1">
      <alignment horizontal="justify" vertical="center" wrapText="1" readingOrder="2"/>
    </xf>
    <xf numFmtId="3" fontId="5" fillId="8" borderId="13" xfId="0" applyNumberFormat="1" applyFont="1" applyFill="1" applyBorder="1" applyAlignment="1" applyProtection="1">
      <alignment horizontal="justify" vertical="center" wrapText="1" readingOrder="2"/>
    </xf>
    <xf numFmtId="3" fontId="5" fillId="8" borderId="2" xfId="0" applyNumberFormat="1" applyFont="1" applyFill="1" applyBorder="1" applyAlignment="1" applyProtection="1">
      <alignment horizontal="center"/>
      <protection locked="0"/>
    </xf>
    <xf numFmtId="3" fontId="5" fillId="8" borderId="13" xfId="0" applyNumberFormat="1" applyFont="1" applyFill="1" applyBorder="1" applyAlignment="1" applyProtection="1">
      <alignment horizontal="center"/>
      <protection locked="0"/>
    </xf>
    <xf numFmtId="3" fontId="8" fillId="8" borderId="13" xfId="0" applyNumberFormat="1" applyFont="1" applyFill="1" applyBorder="1" applyAlignment="1" applyProtection="1">
      <alignment horizontal="justify" vertical="center" wrapText="1" readingOrder="2"/>
    </xf>
    <xf numFmtId="3" fontId="5" fillId="8" borderId="17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6" borderId="1" xfId="0" applyNumberFormat="1" applyFont="1" applyFill="1" applyBorder="1" applyAlignment="1" applyProtection="1">
      <alignment horizontal="justify" vertical="center" wrapText="1" readingOrder="2"/>
    </xf>
    <xf numFmtId="3" fontId="5" fillId="6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6" borderId="13" xfId="0" applyNumberFormat="1" applyFont="1" applyFill="1" applyBorder="1" applyAlignment="1" applyProtection="1">
      <alignment horizontal="justify" vertical="center" wrapText="1" readingOrder="2"/>
    </xf>
    <xf numFmtId="3" fontId="5" fillId="6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6" borderId="12" xfId="0" applyNumberFormat="1" applyFont="1" applyFill="1" applyBorder="1" applyAlignment="1" applyProtection="1">
      <alignment horizontal="justify" vertical="center" wrapText="1" readingOrder="2"/>
    </xf>
    <xf numFmtId="3" fontId="5" fillId="6" borderId="12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9" xfId="0" applyNumberFormat="1" applyFont="1" applyFill="1" applyBorder="1" applyAlignment="1" applyProtection="1">
      <alignment horizontal="justify" vertical="center" wrapText="1" readingOrder="2"/>
    </xf>
    <xf numFmtId="3" fontId="5" fillId="7" borderId="9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13" xfId="0" applyNumberFormat="1" applyFont="1" applyFill="1" applyBorder="1" applyAlignment="1" applyProtection="1">
      <alignment horizontal="justify" vertical="center" wrapText="1" readingOrder="2"/>
    </xf>
    <xf numFmtId="3" fontId="5" fillId="7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7" borderId="11" xfId="0" applyNumberFormat="1" applyFont="1" applyFill="1" applyBorder="1" applyAlignment="1" applyProtection="1">
      <alignment horizontal="justify" vertical="center" wrapText="1" readingOrder="2"/>
    </xf>
    <xf numFmtId="3" fontId="5" fillId="7" borderId="11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2" borderId="1" xfId="0" applyNumberFormat="1" applyFont="1" applyFill="1" applyBorder="1" applyAlignment="1" applyProtection="1">
      <alignment horizontal="justify" vertical="center" wrapText="1" readingOrder="2"/>
    </xf>
    <xf numFmtId="3" fontId="5" fillId="12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2" borderId="13" xfId="0" applyNumberFormat="1" applyFont="1" applyFill="1" applyBorder="1" applyAlignment="1" applyProtection="1">
      <alignment horizontal="justify" vertical="center" wrapText="1" readingOrder="2"/>
    </xf>
    <xf numFmtId="3" fontId="5" fillId="12" borderId="14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2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2" borderId="5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2" borderId="12" xfId="0" applyNumberFormat="1" applyFont="1" applyFill="1" applyBorder="1" applyAlignment="1" applyProtection="1">
      <alignment horizontal="justify" vertical="center" wrapText="1" readingOrder="2"/>
    </xf>
    <xf numFmtId="3" fontId="7" fillId="12" borderId="12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10" borderId="4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9" borderId="1" xfId="0" applyNumberFormat="1" applyFont="1" applyFill="1" applyBorder="1" applyAlignment="1" applyProtection="1">
      <alignment horizontal="justify" vertical="center" wrapText="1" readingOrder="2"/>
    </xf>
    <xf numFmtId="3" fontId="5" fillId="9" borderId="13" xfId="0" applyNumberFormat="1" applyFont="1" applyFill="1" applyBorder="1" applyAlignment="1" applyProtection="1">
      <alignment horizontal="justify" vertical="center" wrapText="1" readingOrder="2"/>
    </xf>
    <xf numFmtId="3" fontId="5" fillId="9" borderId="12" xfId="0" applyNumberFormat="1" applyFont="1" applyFill="1" applyBorder="1" applyAlignment="1" applyProtection="1">
      <alignment horizontal="justify" vertical="center" wrapText="1" readingOrder="2"/>
    </xf>
    <xf numFmtId="3" fontId="5" fillId="11" borderId="21" xfId="0" applyNumberFormat="1" applyFont="1" applyFill="1" applyBorder="1" applyAlignment="1" applyProtection="1">
      <alignment horizontal="justify" vertical="center" wrapText="1" readingOrder="2"/>
    </xf>
    <xf numFmtId="3" fontId="10" fillId="11" borderId="7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1" borderId="1" xfId="0" applyNumberFormat="1" applyFont="1" applyFill="1" applyBorder="1" applyAlignment="1" applyProtection="1">
      <alignment horizontal="center" wrapText="1"/>
      <protection locked="0"/>
    </xf>
    <xf numFmtId="3" fontId="5" fillId="11" borderId="13" xfId="0" applyNumberFormat="1" applyFont="1" applyFill="1" applyBorder="1" applyAlignment="1" applyProtection="1">
      <alignment horizontal="justify" vertical="center" wrapText="1" readingOrder="2"/>
    </xf>
    <xf numFmtId="3" fontId="10" fillId="11" borderId="0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1" borderId="13" xfId="0" applyNumberFormat="1" applyFont="1" applyFill="1" applyBorder="1" applyAlignment="1" applyProtection="1">
      <alignment horizontal="center" wrapText="1"/>
      <protection locked="0"/>
    </xf>
    <xf numFmtId="3" fontId="5" fillId="11" borderId="20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1" borderId="12" xfId="0" applyNumberFormat="1" applyFont="1" applyFill="1" applyBorder="1" applyAlignment="1" applyProtection="1">
      <alignment horizontal="justify" vertical="center" wrapText="1" readingOrder="2"/>
    </xf>
    <xf numFmtId="3" fontId="5" fillId="11" borderId="1" xfId="0" applyNumberFormat="1" applyFont="1" applyFill="1" applyBorder="1" applyAlignment="1" applyProtection="1">
      <alignment horizontal="justify" vertical="center" wrapText="1" readingOrder="2"/>
    </xf>
    <xf numFmtId="3" fontId="5" fillId="10" borderId="10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9" xfId="0" applyNumberFormat="1" applyFont="1" applyFill="1" applyBorder="1" applyAlignment="1" applyProtection="1">
      <alignment horizontal="center" wrapText="1"/>
      <protection locked="0"/>
    </xf>
    <xf numFmtId="3" fontId="5" fillId="10" borderId="8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9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16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6" xfId="0" applyNumberFormat="1" applyFont="1" applyFill="1" applyBorder="1" applyAlignment="1" applyProtection="1">
      <alignment horizontal="center" wrapText="1"/>
      <protection locked="0"/>
    </xf>
    <xf numFmtId="3" fontId="5" fillId="10" borderId="12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4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7" xfId="0" applyNumberFormat="1" applyFont="1" applyFill="1" applyBorder="1" applyAlignment="1" applyProtection="1">
      <alignment horizontal="center" vertical="center" wrapText="1" readingOrder="2"/>
      <protection locked="0"/>
    </xf>
    <xf numFmtId="3" fontId="5" fillId="10" borderId="1" xfId="0" applyNumberFormat="1" applyFont="1" applyFill="1" applyBorder="1" applyAlignment="1" applyProtection="1">
      <alignment horizontal="center" vertical="center" wrapText="1" readingOrder="2"/>
      <protection locked="0"/>
    </xf>
    <xf numFmtId="3" fontId="1" fillId="2" borderId="0" xfId="0" applyNumberFormat="1" applyFont="1" applyFill="1" applyAlignment="1" applyProtection="1">
      <alignment horizontal="justify" vertical="center" wrapText="1"/>
      <protection locked="0"/>
    </xf>
    <xf numFmtId="3" fontId="9" fillId="0" borderId="0" xfId="0" applyNumberFormat="1" applyFont="1" applyAlignment="1" applyProtection="1">
      <alignment horizontal="center" vertical="center" wrapText="1"/>
      <protection locked="0"/>
    </xf>
    <xf numFmtId="1" fontId="8" fillId="4" borderId="13" xfId="0" applyNumberFormat="1" applyFont="1" applyFill="1" applyBorder="1" applyAlignment="1" applyProtection="1">
      <alignment horizontal="justify" vertical="center" wrapText="1" readingOrder="2"/>
    </xf>
    <xf numFmtId="1" fontId="5" fillId="4" borderId="14" xfId="0" applyNumberFormat="1" applyFont="1" applyFill="1" applyBorder="1" applyAlignment="1" applyProtection="1">
      <alignment horizontal="center" vertical="center" wrapText="1" readingOrder="2"/>
      <protection locked="0"/>
    </xf>
    <xf numFmtId="1" fontId="5" fillId="4" borderId="5" xfId="0" applyNumberFormat="1" applyFont="1" applyFill="1" applyBorder="1" applyAlignment="1" applyProtection="1">
      <alignment horizontal="center" vertical="center" wrapText="1" readingOrder="2"/>
      <protection locked="0"/>
    </xf>
    <xf numFmtId="1" fontId="5" fillId="4" borderId="13" xfId="0" applyNumberFormat="1" applyFont="1" applyFill="1" applyBorder="1" applyAlignment="1" applyProtection="1">
      <alignment horizontal="center" vertical="center" wrapText="1" readingOrder="2"/>
      <protection locked="0"/>
    </xf>
    <xf numFmtId="1" fontId="0" fillId="0" borderId="0" xfId="0" applyNumberFormat="1" applyAlignment="1" applyProtection="1">
      <alignment wrapText="1"/>
      <protection locked="0"/>
    </xf>
    <xf numFmtId="1" fontId="5" fillId="8" borderId="13" xfId="0" applyNumberFormat="1" applyFont="1" applyFill="1" applyBorder="1" applyAlignment="1" applyProtection="1">
      <alignment horizontal="justify" vertical="center" wrapText="1" readingOrder="2"/>
    </xf>
    <xf numFmtId="1" fontId="5" fillId="8" borderId="19" xfId="0" applyNumberFormat="1" applyFont="1" applyFill="1" applyBorder="1" applyAlignment="1" applyProtection="1">
      <alignment horizontal="center" vertical="center" wrapText="1" readingOrder="1"/>
      <protection locked="0"/>
    </xf>
    <xf numFmtId="3" fontId="6" fillId="10" borderId="13" xfId="0" applyNumberFormat="1" applyFont="1" applyFill="1" applyBorder="1" applyAlignment="1" applyProtection="1">
      <alignment horizontal="justify" vertical="center" wrapText="1" readingOrder="2"/>
    </xf>
    <xf numFmtId="3" fontId="13" fillId="10" borderId="13" xfId="0" applyNumberFormat="1" applyFont="1" applyFill="1" applyBorder="1" applyAlignment="1" applyProtection="1">
      <alignment horizontal="justify" vertical="center" wrapText="1" readingOrder="2"/>
    </xf>
    <xf numFmtId="3" fontId="13" fillId="10" borderId="11" xfId="0" applyNumberFormat="1" applyFont="1" applyFill="1" applyBorder="1" applyAlignment="1" applyProtection="1">
      <alignment horizontal="justify" vertical="center" wrapText="1" readingOrder="2"/>
    </xf>
    <xf numFmtId="0" fontId="14" fillId="13" borderId="1" xfId="0" applyFont="1" applyFill="1" applyBorder="1" applyAlignment="1" applyProtection="1">
      <alignment horizontal="right" vertical="center" wrapText="1" readingOrder="2"/>
      <protection locked="0"/>
    </xf>
    <xf numFmtId="0" fontId="14" fillId="4" borderId="11" xfId="0" applyFont="1" applyFill="1" applyBorder="1" applyAlignment="1" applyProtection="1">
      <alignment horizontal="right" vertical="center" wrapText="1" readingOrder="2"/>
      <protection locked="0"/>
    </xf>
    <xf numFmtId="0" fontId="14" fillId="4" borderId="3" xfId="0" applyFont="1" applyFill="1" applyBorder="1" applyAlignment="1" applyProtection="1">
      <alignment horizontal="right" vertical="center" wrapText="1" readingOrder="2"/>
      <protection locked="0"/>
    </xf>
    <xf numFmtId="0" fontId="14" fillId="10" borderId="9" xfId="0" applyFont="1" applyFill="1" applyBorder="1" applyAlignment="1" applyProtection="1">
      <alignment horizontal="center" vertical="center" wrapText="1" readingOrder="1"/>
      <protection locked="0"/>
    </xf>
    <xf numFmtId="0" fontId="14" fillId="10" borderId="13" xfId="0" applyFont="1" applyFill="1" applyBorder="1" applyAlignment="1" applyProtection="1">
      <alignment horizontal="center" vertical="center" wrapText="1" readingOrder="1"/>
      <protection locked="0"/>
    </xf>
    <xf numFmtId="1" fontId="14" fillId="10" borderId="12" xfId="0" applyNumberFormat="1" applyFont="1" applyFill="1" applyBorder="1" applyAlignment="1" applyProtection="1">
      <alignment horizontal="center" vertical="center" wrapText="1" readingOrder="1"/>
      <protection locked="0"/>
    </xf>
    <xf numFmtId="3" fontId="14" fillId="8" borderId="9" xfId="0" applyNumberFormat="1" applyFont="1" applyFill="1" applyBorder="1" applyAlignment="1" applyProtection="1">
      <alignment horizontal="center" vertical="center" wrapText="1" readingOrder="1"/>
      <protection locked="0"/>
    </xf>
    <xf numFmtId="9" fontId="14" fillId="8" borderId="13" xfId="0" applyNumberFormat="1" applyFont="1" applyFill="1" applyBorder="1" applyAlignment="1" applyProtection="1">
      <alignment horizontal="center" vertical="center" wrapText="1" readingOrder="1"/>
      <protection locked="0"/>
    </xf>
    <xf numFmtId="3" fontId="14" fillId="8" borderId="13" xfId="0" applyNumberFormat="1" applyFont="1" applyFill="1" applyBorder="1" applyAlignment="1" applyProtection="1">
      <alignment horizontal="center" vertical="center" wrapText="1" readingOrder="2"/>
      <protection locked="0"/>
    </xf>
    <xf numFmtId="14" fontId="14" fillId="8" borderId="13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8" borderId="13" xfId="0" applyFont="1" applyFill="1" applyBorder="1" applyAlignment="1" applyProtection="1">
      <alignment horizontal="center" vertical="center" wrapText="1" readingOrder="1"/>
      <protection locked="0"/>
    </xf>
    <xf numFmtId="0" fontId="14" fillId="8" borderId="13" xfId="0" applyFont="1" applyFill="1" applyBorder="1" applyAlignment="1" applyProtection="1">
      <alignment vertical="center" wrapText="1" readingOrder="1"/>
      <protection locked="0"/>
    </xf>
    <xf numFmtId="0" fontId="14" fillId="6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4" fillId="6" borderId="13" xfId="0" applyFont="1" applyFill="1" applyBorder="1" applyAlignment="1" applyProtection="1">
      <alignment horizontal="center" vertical="center" wrapText="1" readingOrder="1"/>
      <protection locked="0"/>
    </xf>
    <xf numFmtId="0" fontId="14" fillId="6" borderId="12" xfId="0" applyFont="1" applyFill="1" applyBorder="1" applyAlignment="1" applyProtection="1">
      <alignment horizontal="center" vertical="center" wrapText="1" readingOrder="1"/>
      <protection locked="0"/>
    </xf>
    <xf numFmtId="0" fontId="14" fillId="7" borderId="9" xfId="0" applyFont="1" applyFill="1" applyBorder="1" applyAlignment="1" applyProtection="1">
      <alignment horizontal="right" vertical="center" wrapText="1" readingOrder="1"/>
      <protection locked="0"/>
    </xf>
    <xf numFmtId="0" fontId="14" fillId="7" borderId="13" xfId="0" applyFont="1" applyFill="1" applyBorder="1" applyAlignment="1" applyProtection="1">
      <alignment horizontal="right" vertical="center" wrapText="1" readingOrder="1"/>
      <protection locked="0"/>
    </xf>
    <xf numFmtId="0" fontId="14" fillId="7" borderId="11" xfId="0" applyFont="1" applyFill="1" applyBorder="1" applyAlignment="1" applyProtection="1">
      <alignment horizontal="right" vertical="center" wrapText="1" readingOrder="1"/>
      <protection locked="0"/>
    </xf>
    <xf numFmtId="0" fontId="14" fillId="12" borderId="1" xfId="0" applyFont="1" applyFill="1" applyBorder="1" applyAlignment="1" applyProtection="1">
      <alignment horizontal="right" vertical="center" wrapText="1" readingOrder="1"/>
      <protection locked="0"/>
    </xf>
    <xf numFmtId="0" fontId="14" fillId="12" borderId="13" xfId="0" applyFont="1" applyFill="1" applyBorder="1" applyAlignment="1" applyProtection="1">
      <alignment horizontal="right" vertical="center" wrapText="1" readingOrder="1"/>
      <protection locked="0"/>
    </xf>
    <xf numFmtId="0" fontId="14" fillId="12" borderId="13" xfId="0" applyFont="1" applyFill="1" applyBorder="1" applyAlignment="1" applyProtection="1">
      <alignment horizontal="center" vertical="center" wrapText="1" readingOrder="1"/>
      <protection locked="0"/>
    </xf>
    <xf numFmtId="0" fontId="14" fillId="12" borderId="12" xfId="0" applyFont="1" applyFill="1" applyBorder="1" applyAlignment="1" applyProtection="1">
      <alignment horizontal="right" vertical="center" wrapText="1" readingOrder="1"/>
      <protection locked="0"/>
    </xf>
    <xf numFmtId="3" fontId="4" fillId="3" borderId="22" xfId="0" applyNumberFormat="1" applyFont="1" applyFill="1" applyBorder="1" applyAlignment="1" applyProtection="1">
      <alignment horizontal="center" vertical="center" textRotation="90" wrapText="1" readingOrder="2"/>
    </xf>
    <xf numFmtId="3" fontId="4" fillId="3" borderId="23" xfId="0" applyNumberFormat="1" applyFont="1" applyFill="1" applyBorder="1" applyAlignment="1" applyProtection="1">
      <alignment horizontal="center" vertical="center" textRotation="90" wrapText="1" readingOrder="2"/>
    </xf>
    <xf numFmtId="3" fontId="4" fillId="3" borderId="24" xfId="0" applyNumberFormat="1" applyFont="1" applyFill="1" applyBorder="1" applyAlignment="1" applyProtection="1">
      <alignment horizontal="center" vertical="center" textRotation="90" wrapText="1" readingOrder="2"/>
    </xf>
    <xf numFmtId="3" fontId="4" fillId="3" borderId="20" xfId="0" applyNumberFormat="1" applyFont="1" applyFill="1" applyBorder="1" applyAlignment="1" applyProtection="1">
      <alignment horizontal="center" vertical="center" textRotation="90" wrapText="1" readingOrder="2"/>
    </xf>
    <xf numFmtId="3" fontId="4" fillId="3" borderId="25" xfId="0" applyNumberFormat="1" applyFont="1" applyFill="1" applyBorder="1" applyAlignment="1" applyProtection="1">
      <alignment horizontal="center" vertical="center" textRotation="90" wrapText="1" readingOrder="2"/>
    </xf>
    <xf numFmtId="3" fontId="4" fillId="3" borderId="26" xfId="0" applyNumberFormat="1" applyFont="1" applyFill="1" applyBorder="1" applyAlignment="1" applyProtection="1">
      <alignment horizontal="center" vertical="center" textRotation="90" wrapText="1" readingOrder="2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FF66"/>
      <color rgb="FF99FF33"/>
      <color rgb="FFFFCC66"/>
      <color rgb="FF99FF99"/>
      <color rgb="FFFFFFCC"/>
      <color rgb="FFFFFF99"/>
      <color rgb="FFFF6699"/>
      <color rgb="FFFBFB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9"/>
  <sheetViews>
    <sheetView rightToLeft="1" tabSelected="1" view="pageBreakPreview" zoomScaleNormal="90" zoomScaleSheetLayoutView="100" workbookViewId="0">
      <pane xSplit="4" ySplit="12" topLeftCell="E85" activePane="bottomRight" state="frozen"/>
      <selection pane="topRight" activeCell="E1" sqref="E1"/>
      <selection pane="bottomLeft" activeCell="A13" sqref="A13"/>
      <selection pane="bottomRight" activeCell="S92" sqref="S92"/>
    </sheetView>
  </sheetViews>
  <sheetFormatPr defaultColWidth="9" defaultRowHeight="18" customHeight="1" x14ac:dyDescent="0.25"/>
  <cols>
    <col min="1" max="1" width="1.42578125" style="45" customWidth="1"/>
    <col min="2" max="2" width="5.7109375" style="40" customWidth="1"/>
    <col min="3" max="3" width="6.28515625" style="40" customWidth="1"/>
    <col min="4" max="4" width="60.42578125" style="131" customWidth="1"/>
    <col min="5" max="5" width="13.5703125" style="132" customWidth="1"/>
    <col min="6" max="6" width="13.5703125" style="43" customWidth="1"/>
    <col min="7" max="34" width="13.5703125" style="44" customWidth="1"/>
    <col min="35" max="16384" width="9" style="45"/>
  </cols>
  <sheetData>
    <row r="1" spans="2:34" ht="18" customHeight="1" thickBot="1" x14ac:dyDescent="0.3">
      <c r="D1" s="41"/>
      <c r="E1" s="42"/>
    </row>
    <row r="2" spans="2:34" ht="18.75" customHeight="1" x14ac:dyDescent="0.25">
      <c r="B2" s="165" t="s">
        <v>20</v>
      </c>
      <c r="C2" s="166"/>
      <c r="D2" s="46" t="s">
        <v>98</v>
      </c>
      <c r="E2" s="143" t="s">
        <v>339</v>
      </c>
      <c r="F2" s="143" t="s">
        <v>339</v>
      </c>
      <c r="G2" s="143" t="s">
        <v>339</v>
      </c>
      <c r="H2" s="143" t="s">
        <v>339</v>
      </c>
      <c r="I2" s="143" t="s">
        <v>339</v>
      </c>
      <c r="J2" s="143" t="s">
        <v>339</v>
      </c>
      <c r="K2" s="143" t="s">
        <v>339</v>
      </c>
      <c r="L2" s="143" t="s">
        <v>339</v>
      </c>
      <c r="M2" s="48" t="s">
        <v>360</v>
      </c>
      <c r="N2" s="143" t="s">
        <v>339</v>
      </c>
      <c r="O2" s="143" t="s">
        <v>339</v>
      </c>
      <c r="P2" s="143" t="s">
        <v>339</v>
      </c>
      <c r="Q2" s="143" t="s">
        <v>339</v>
      </c>
      <c r="R2" s="143" t="s">
        <v>339</v>
      </c>
      <c r="S2" s="143" t="s">
        <v>339</v>
      </c>
      <c r="T2" s="143" t="s">
        <v>339</v>
      </c>
      <c r="U2" s="143" t="s">
        <v>339</v>
      </c>
      <c r="V2" s="143" t="s">
        <v>339</v>
      </c>
      <c r="W2" s="143" t="s">
        <v>339</v>
      </c>
      <c r="X2" s="143" t="s">
        <v>339</v>
      </c>
      <c r="Y2" s="143" t="s">
        <v>339</v>
      </c>
      <c r="Z2" s="143" t="s">
        <v>339</v>
      </c>
      <c r="AA2" s="143" t="s">
        <v>339</v>
      </c>
      <c r="AB2" s="143" t="s">
        <v>339</v>
      </c>
      <c r="AC2" s="143" t="s">
        <v>339</v>
      </c>
      <c r="AD2" s="143" t="s">
        <v>339</v>
      </c>
      <c r="AE2" s="143" t="s">
        <v>339</v>
      </c>
      <c r="AF2" s="48"/>
      <c r="AG2" s="49"/>
      <c r="AH2" s="47"/>
    </row>
    <row r="3" spans="2:34" ht="18.75" customHeight="1" x14ac:dyDescent="0.25">
      <c r="B3" s="167"/>
      <c r="C3" s="168"/>
      <c r="D3" s="50" t="s">
        <v>105</v>
      </c>
      <c r="E3" s="51" t="s">
        <v>135</v>
      </c>
      <c r="F3" s="51" t="s">
        <v>135</v>
      </c>
      <c r="G3" s="51" t="s">
        <v>275</v>
      </c>
      <c r="H3" s="51" t="s">
        <v>135</v>
      </c>
      <c r="I3" s="51" t="s">
        <v>135</v>
      </c>
      <c r="J3" s="51" t="s">
        <v>135</v>
      </c>
      <c r="K3" s="51" t="s">
        <v>135</v>
      </c>
      <c r="L3" s="51" t="s">
        <v>135</v>
      </c>
      <c r="M3" s="52" t="s">
        <v>275</v>
      </c>
      <c r="N3" s="51" t="s">
        <v>135</v>
      </c>
      <c r="O3" s="51" t="s">
        <v>135</v>
      </c>
      <c r="P3" s="51" t="s">
        <v>135</v>
      </c>
      <c r="Q3" s="51" t="s">
        <v>135</v>
      </c>
      <c r="R3" s="51" t="s">
        <v>135</v>
      </c>
      <c r="S3" s="51" t="s">
        <v>135</v>
      </c>
      <c r="T3" s="51" t="s">
        <v>135</v>
      </c>
      <c r="U3" s="51" t="s">
        <v>135</v>
      </c>
      <c r="V3" s="52" t="s">
        <v>135</v>
      </c>
      <c r="W3" s="53" t="s">
        <v>135</v>
      </c>
      <c r="X3" s="51" t="s">
        <v>135</v>
      </c>
      <c r="Y3" s="53" t="s">
        <v>135</v>
      </c>
      <c r="Z3" s="51" t="s">
        <v>135</v>
      </c>
      <c r="AA3" s="51" t="s">
        <v>135</v>
      </c>
      <c r="AB3" s="52" t="s">
        <v>275</v>
      </c>
      <c r="AC3" s="53" t="s">
        <v>135</v>
      </c>
      <c r="AD3" s="52" t="s">
        <v>275</v>
      </c>
      <c r="AE3" s="53" t="s">
        <v>275</v>
      </c>
      <c r="AF3" s="52"/>
      <c r="AG3" s="53"/>
      <c r="AH3" s="51"/>
    </row>
    <row r="4" spans="2:34" ht="18.75" customHeight="1" x14ac:dyDescent="0.25">
      <c r="B4" s="167"/>
      <c r="C4" s="168"/>
      <c r="D4" s="50" t="s">
        <v>106</v>
      </c>
      <c r="E4" s="51" t="s">
        <v>136</v>
      </c>
      <c r="F4" s="51" t="s">
        <v>136</v>
      </c>
      <c r="G4" s="51" t="s">
        <v>136</v>
      </c>
      <c r="H4" s="51" t="s">
        <v>136</v>
      </c>
      <c r="I4" s="51" t="s">
        <v>136</v>
      </c>
      <c r="J4" s="51" t="s">
        <v>136</v>
      </c>
      <c r="K4" s="51" t="s">
        <v>136</v>
      </c>
      <c r="L4" s="51" t="s">
        <v>136</v>
      </c>
      <c r="M4" s="52" t="s">
        <v>136</v>
      </c>
      <c r="N4" s="51" t="s">
        <v>136</v>
      </c>
      <c r="O4" s="51" t="s">
        <v>136</v>
      </c>
      <c r="P4" s="51" t="s">
        <v>136</v>
      </c>
      <c r="Q4" s="51" t="s">
        <v>136</v>
      </c>
      <c r="R4" s="51" t="s">
        <v>136</v>
      </c>
      <c r="S4" s="51" t="s">
        <v>136</v>
      </c>
      <c r="T4" s="51" t="s">
        <v>136</v>
      </c>
      <c r="U4" s="51" t="s">
        <v>136</v>
      </c>
      <c r="V4" s="52" t="s">
        <v>136</v>
      </c>
      <c r="W4" s="53" t="s">
        <v>136</v>
      </c>
      <c r="X4" s="54" t="s">
        <v>136</v>
      </c>
      <c r="Y4" s="51" t="s">
        <v>136</v>
      </c>
      <c r="Z4" s="51" t="s">
        <v>136</v>
      </c>
      <c r="AA4" s="51" t="s">
        <v>136</v>
      </c>
      <c r="AB4" s="52" t="s">
        <v>136</v>
      </c>
      <c r="AC4" s="53" t="s">
        <v>136</v>
      </c>
      <c r="AD4" s="52" t="s">
        <v>136</v>
      </c>
      <c r="AE4" s="53" t="s">
        <v>136</v>
      </c>
      <c r="AF4" s="52"/>
      <c r="AG4" s="53"/>
      <c r="AH4" s="54"/>
    </row>
    <row r="5" spans="2:34" ht="18.75" customHeight="1" x14ac:dyDescent="0.25">
      <c r="B5" s="167"/>
      <c r="C5" s="168"/>
      <c r="D5" s="50" t="s">
        <v>48</v>
      </c>
      <c r="E5" s="52" t="s">
        <v>137</v>
      </c>
      <c r="F5" s="52" t="s">
        <v>138</v>
      </c>
      <c r="G5" s="52" t="s">
        <v>139</v>
      </c>
      <c r="H5" s="52" t="s">
        <v>140</v>
      </c>
      <c r="I5" s="52" t="s">
        <v>141</v>
      </c>
      <c r="J5" s="52" t="s">
        <v>141</v>
      </c>
      <c r="K5" s="52" t="s">
        <v>141</v>
      </c>
      <c r="L5" s="52" t="s">
        <v>140</v>
      </c>
      <c r="M5" s="52" t="s">
        <v>146</v>
      </c>
      <c r="N5" s="52" t="s">
        <v>142</v>
      </c>
      <c r="O5" s="52" t="s">
        <v>142</v>
      </c>
      <c r="P5" s="52" t="s">
        <v>142</v>
      </c>
      <c r="Q5" s="52" t="s">
        <v>143</v>
      </c>
      <c r="R5" s="52" t="s">
        <v>144</v>
      </c>
      <c r="S5" s="52" t="s">
        <v>139</v>
      </c>
      <c r="T5" s="52" t="s">
        <v>145</v>
      </c>
      <c r="U5" s="52" t="s">
        <v>139</v>
      </c>
      <c r="V5" s="52" t="s">
        <v>139</v>
      </c>
      <c r="W5" s="53" t="s">
        <v>146</v>
      </c>
      <c r="X5" s="54" t="s">
        <v>144</v>
      </c>
      <c r="Y5" s="51" t="s">
        <v>146</v>
      </c>
      <c r="Z5" s="51" t="s">
        <v>147</v>
      </c>
      <c r="AA5" s="51" t="s">
        <v>147</v>
      </c>
      <c r="AB5" s="52" t="s">
        <v>276</v>
      </c>
      <c r="AC5" s="53" t="s">
        <v>139</v>
      </c>
      <c r="AD5" s="52" t="s">
        <v>276</v>
      </c>
      <c r="AE5" s="53" t="s">
        <v>295</v>
      </c>
      <c r="AF5" s="52"/>
      <c r="AG5" s="53"/>
      <c r="AH5" s="54"/>
    </row>
    <row r="6" spans="2:34" ht="18.75" customHeight="1" x14ac:dyDescent="0.25">
      <c r="B6" s="167"/>
      <c r="C6" s="168"/>
      <c r="D6" s="55" t="s">
        <v>92</v>
      </c>
      <c r="E6" s="57" t="s">
        <v>148</v>
      </c>
      <c r="F6" s="57" t="s">
        <v>148</v>
      </c>
      <c r="G6" s="57" t="s">
        <v>148</v>
      </c>
      <c r="H6" s="57" t="s">
        <v>149</v>
      </c>
      <c r="I6" s="57" t="s">
        <v>149</v>
      </c>
      <c r="J6" s="57" t="s">
        <v>149</v>
      </c>
      <c r="K6" s="57" t="s">
        <v>149</v>
      </c>
      <c r="L6" s="57" t="s">
        <v>149</v>
      </c>
      <c r="M6" s="57" t="s">
        <v>149</v>
      </c>
      <c r="N6" s="57" t="s">
        <v>148</v>
      </c>
      <c r="O6" s="57" t="s">
        <v>148</v>
      </c>
      <c r="P6" s="57" t="s">
        <v>148</v>
      </c>
      <c r="Q6" s="57" t="s">
        <v>149</v>
      </c>
      <c r="R6" s="57" t="s">
        <v>149</v>
      </c>
      <c r="S6" s="57" t="s">
        <v>149</v>
      </c>
      <c r="T6" s="57" t="s">
        <v>149</v>
      </c>
      <c r="U6" s="57" t="s">
        <v>149</v>
      </c>
      <c r="V6" s="57" t="s">
        <v>148</v>
      </c>
      <c r="W6" s="58" t="s">
        <v>148</v>
      </c>
      <c r="X6" s="56" t="s">
        <v>150</v>
      </c>
      <c r="Y6" s="58" t="s">
        <v>150</v>
      </c>
      <c r="Z6" s="57" t="s">
        <v>148</v>
      </c>
      <c r="AA6" s="57" t="s">
        <v>148</v>
      </c>
      <c r="AB6" s="57" t="s">
        <v>149</v>
      </c>
      <c r="AC6" s="58" t="s">
        <v>148</v>
      </c>
      <c r="AD6" s="57" t="s">
        <v>149</v>
      </c>
      <c r="AE6" s="58" t="s">
        <v>149</v>
      </c>
      <c r="AF6" s="57"/>
      <c r="AG6" s="58"/>
      <c r="AH6" s="56"/>
    </row>
    <row r="7" spans="2:34" ht="18.75" customHeight="1" x14ac:dyDescent="0.25">
      <c r="B7" s="167"/>
      <c r="C7" s="168"/>
      <c r="D7" s="55" t="s">
        <v>93</v>
      </c>
      <c r="E7" s="57" t="s">
        <v>151</v>
      </c>
      <c r="F7" s="57" t="s">
        <v>151</v>
      </c>
      <c r="G7" s="57" t="s">
        <v>151</v>
      </c>
      <c r="H7" s="57" t="s">
        <v>152</v>
      </c>
      <c r="I7" s="57" t="s">
        <v>152</v>
      </c>
      <c r="J7" s="57" t="s">
        <v>152</v>
      </c>
      <c r="K7" s="57" t="s">
        <v>152</v>
      </c>
      <c r="L7" s="57" t="s">
        <v>152</v>
      </c>
      <c r="M7" s="57" t="s">
        <v>152</v>
      </c>
      <c r="N7" s="57" t="s">
        <v>151</v>
      </c>
      <c r="O7" s="57" t="s">
        <v>151</v>
      </c>
      <c r="P7" s="57" t="s">
        <v>151</v>
      </c>
      <c r="Q7" s="57" t="s">
        <v>152</v>
      </c>
      <c r="R7" s="57" t="s">
        <v>152</v>
      </c>
      <c r="S7" s="57" t="s">
        <v>152</v>
      </c>
      <c r="T7" s="57" t="s">
        <v>152</v>
      </c>
      <c r="U7" s="57" t="s">
        <v>152</v>
      </c>
      <c r="V7" s="57" t="s">
        <v>151</v>
      </c>
      <c r="W7" s="58" t="s">
        <v>151</v>
      </c>
      <c r="X7" s="56" t="s">
        <v>151</v>
      </c>
      <c r="Y7" s="58" t="s">
        <v>151</v>
      </c>
      <c r="Z7" s="57" t="s">
        <v>151</v>
      </c>
      <c r="AA7" s="57" t="s">
        <v>151</v>
      </c>
      <c r="AB7" s="57" t="s">
        <v>152</v>
      </c>
      <c r="AC7" s="58" t="s">
        <v>151</v>
      </c>
      <c r="AD7" s="57" t="s">
        <v>152</v>
      </c>
      <c r="AE7" s="58" t="s">
        <v>152</v>
      </c>
      <c r="AF7" s="57"/>
      <c r="AG7" s="58"/>
      <c r="AH7" s="56"/>
    </row>
    <row r="8" spans="2:34" ht="18" customHeight="1" x14ac:dyDescent="0.25">
      <c r="B8" s="167"/>
      <c r="C8" s="168"/>
      <c r="D8" s="55" t="s">
        <v>16</v>
      </c>
      <c r="E8" s="57" t="s">
        <v>153</v>
      </c>
      <c r="F8" s="57" t="s">
        <v>154</v>
      </c>
      <c r="G8" s="57" t="s">
        <v>155</v>
      </c>
      <c r="H8" s="57" t="s">
        <v>156</v>
      </c>
      <c r="I8" s="57" t="s">
        <v>157</v>
      </c>
      <c r="J8" s="57" t="s">
        <v>157</v>
      </c>
      <c r="K8" s="57" t="s">
        <v>156</v>
      </c>
      <c r="L8" s="57" t="s">
        <v>156</v>
      </c>
      <c r="M8" s="57" t="s">
        <v>156</v>
      </c>
      <c r="N8" s="57" t="s">
        <v>153</v>
      </c>
      <c r="O8" s="57" t="s">
        <v>153</v>
      </c>
      <c r="P8" s="57" t="s">
        <v>153</v>
      </c>
      <c r="Q8" s="57" t="s">
        <v>157</v>
      </c>
      <c r="R8" s="57" t="s">
        <v>157</v>
      </c>
      <c r="S8" s="57" t="s">
        <v>157</v>
      </c>
      <c r="T8" s="57" t="s">
        <v>156</v>
      </c>
      <c r="U8" s="57" t="s">
        <v>156</v>
      </c>
      <c r="V8" s="57" t="s">
        <v>155</v>
      </c>
      <c r="W8" s="58" t="s">
        <v>155</v>
      </c>
      <c r="X8" s="56" t="s">
        <v>154</v>
      </c>
      <c r="Y8" s="58" t="s">
        <v>154</v>
      </c>
      <c r="Z8" s="57" t="s">
        <v>153</v>
      </c>
      <c r="AA8" s="57" t="s">
        <v>153</v>
      </c>
      <c r="AB8" s="57" t="s">
        <v>156</v>
      </c>
      <c r="AC8" s="58" t="s">
        <v>154</v>
      </c>
      <c r="AD8" s="57" t="s">
        <v>156</v>
      </c>
      <c r="AE8" s="58" t="s">
        <v>157</v>
      </c>
      <c r="AF8" s="57"/>
      <c r="AG8" s="58"/>
      <c r="AH8" s="56"/>
    </row>
    <row r="9" spans="2:34" s="137" customFormat="1" ht="18" customHeight="1" x14ac:dyDescent="0.25">
      <c r="B9" s="167"/>
      <c r="C9" s="168"/>
      <c r="D9" s="133" t="s">
        <v>113</v>
      </c>
      <c r="E9" s="135">
        <v>9185502576</v>
      </c>
      <c r="F9" s="135">
        <v>9184627055</v>
      </c>
      <c r="G9" s="135">
        <v>9187455405</v>
      </c>
      <c r="H9" s="135">
        <v>9187455405</v>
      </c>
      <c r="I9" s="135">
        <v>9184627055</v>
      </c>
      <c r="J9" s="135">
        <v>9184627055</v>
      </c>
      <c r="K9" s="135">
        <v>9187455405</v>
      </c>
      <c r="L9" s="135">
        <v>9187455405</v>
      </c>
      <c r="M9" s="135">
        <v>9187455405</v>
      </c>
      <c r="N9" s="135">
        <v>9185502576</v>
      </c>
      <c r="O9" s="135">
        <v>9185502576</v>
      </c>
      <c r="P9" s="135">
        <v>9185502576</v>
      </c>
      <c r="Q9" s="135">
        <v>9184627055</v>
      </c>
      <c r="R9" s="135">
        <v>9184627055</v>
      </c>
      <c r="S9" s="135">
        <v>9184627055</v>
      </c>
      <c r="T9" s="135">
        <v>9187455405</v>
      </c>
      <c r="U9" s="135">
        <v>9187455405</v>
      </c>
      <c r="V9" s="135">
        <v>9187455405</v>
      </c>
      <c r="W9" s="136">
        <v>9187455405</v>
      </c>
      <c r="X9" s="134">
        <v>9184627055</v>
      </c>
      <c r="Y9" s="136">
        <v>9184627055</v>
      </c>
      <c r="Z9" s="135">
        <v>9185502576</v>
      </c>
      <c r="AA9" s="135">
        <v>9185502576</v>
      </c>
      <c r="AB9" s="135">
        <v>9187455405</v>
      </c>
      <c r="AC9" s="136">
        <v>9184627055</v>
      </c>
      <c r="AD9" s="135">
        <v>9187455405</v>
      </c>
      <c r="AE9" s="136">
        <v>9184627055</v>
      </c>
      <c r="AF9" s="135"/>
      <c r="AG9" s="136"/>
      <c r="AH9" s="134"/>
    </row>
    <row r="10" spans="2:34" ht="18" customHeight="1" x14ac:dyDescent="0.25">
      <c r="B10" s="167"/>
      <c r="C10" s="168"/>
      <c r="D10" s="59" t="s">
        <v>15</v>
      </c>
      <c r="E10" s="62" t="s">
        <v>158</v>
      </c>
      <c r="F10" s="62" t="s">
        <v>159</v>
      </c>
      <c r="G10" s="62" t="s">
        <v>160</v>
      </c>
      <c r="H10" s="62" t="s">
        <v>161</v>
      </c>
      <c r="I10" s="62" t="s">
        <v>162</v>
      </c>
      <c r="J10" s="62" t="s">
        <v>163</v>
      </c>
      <c r="K10" s="62" t="s">
        <v>164</v>
      </c>
      <c r="L10" s="62" t="s">
        <v>165</v>
      </c>
      <c r="M10" s="61" t="s">
        <v>361</v>
      </c>
      <c r="N10" s="61" t="s">
        <v>166</v>
      </c>
      <c r="O10" s="62" t="s">
        <v>167</v>
      </c>
      <c r="P10" s="61" t="s">
        <v>168</v>
      </c>
      <c r="Q10" s="62" t="s">
        <v>169</v>
      </c>
      <c r="R10" s="61" t="s">
        <v>159</v>
      </c>
      <c r="S10" s="62" t="s">
        <v>170</v>
      </c>
      <c r="T10" s="61" t="s">
        <v>171</v>
      </c>
      <c r="U10" s="62" t="s">
        <v>172</v>
      </c>
      <c r="V10" s="61" t="s">
        <v>326</v>
      </c>
      <c r="W10" s="62" t="s">
        <v>173</v>
      </c>
      <c r="X10" s="60" t="s">
        <v>174</v>
      </c>
      <c r="Y10" s="62" t="s">
        <v>175</v>
      </c>
      <c r="Z10" s="61" t="s">
        <v>176</v>
      </c>
      <c r="AA10" s="62" t="s">
        <v>177</v>
      </c>
      <c r="AB10" s="61" t="s">
        <v>277</v>
      </c>
      <c r="AC10" s="62" t="s">
        <v>282</v>
      </c>
      <c r="AD10" s="61" t="s">
        <v>291</v>
      </c>
      <c r="AE10" s="62" t="s">
        <v>296</v>
      </c>
      <c r="AF10" s="61"/>
      <c r="AG10" s="62"/>
      <c r="AH10" s="60"/>
    </row>
    <row r="11" spans="2:34" ht="18" customHeight="1" x14ac:dyDescent="0.25">
      <c r="B11" s="167"/>
      <c r="C11" s="168"/>
      <c r="D11" s="55" t="s">
        <v>33</v>
      </c>
      <c r="E11" s="144" t="s">
        <v>286</v>
      </c>
      <c r="F11" s="58" t="s">
        <v>310</v>
      </c>
      <c r="G11" s="144" t="s">
        <v>355</v>
      </c>
      <c r="H11" s="145" t="s">
        <v>319</v>
      </c>
      <c r="I11" s="144" t="s">
        <v>333</v>
      </c>
      <c r="J11" s="145" t="s">
        <v>342</v>
      </c>
      <c r="K11" s="145" t="s">
        <v>356</v>
      </c>
      <c r="L11" s="145" t="s">
        <v>320</v>
      </c>
      <c r="M11" s="57" t="s">
        <v>362</v>
      </c>
      <c r="N11" s="58" t="s">
        <v>309</v>
      </c>
      <c r="O11" s="58" t="s">
        <v>366</v>
      </c>
      <c r="P11" s="58" t="s">
        <v>309</v>
      </c>
      <c r="Q11" s="58" t="s">
        <v>319</v>
      </c>
      <c r="R11" s="58" t="s">
        <v>310</v>
      </c>
      <c r="S11" s="58" t="s">
        <v>340</v>
      </c>
      <c r="T11" s="58" t="s">
        <v>302</v>
      </c>
      <c r="U11" s="58" t="s">
        <v>302</v>
      </c>
      <c r="V11" s="57" t="s">
        <v>325</v>
      </c>
      <c r="W11" s="58" t="s">
        <v>325</v>
      </c>
      <c r="X11" s="56" t="s">
        <v>319</v>
      </c>
      <c r="Y11" s="58" t="s">
        <v>319</v>
      </c>
      <c r="Z11" s="57" t="s">
        <v>367</v>
      </c>
      <c r="AA11" s="58" t="s">
        <v>367</v>
      </c>
      <c r="AB11" s="57" t="s">
        <v>325</v>
      </c>
      <c r="AC11" s="58" t="s">
        <v>319</v>
      </c>
      <c r="AD11" s="57" t="s">
        <v>332</v>
      </c>
      <c r="AE11" s="58" t="s">
        <v>330</v>
      </c>
      <c r="AF11" s="57"/>
      <c r="AG11" s="58"/>
      <c r="AH11" s="56"/>
    </row>
    <row r="12" spans="2:34" ht="21" customHeight="1" thickBot="1" x14ac:dyDescent="0.3">
      <c r="B12" s="169"/>
      <c r="C12" s="170"/>
      <c r="D12" s="63" t="s">
        <v>34</v>
      </c>
      <c r="E12" s="64">
        <v>1</v>
      </c>
      <c r="F12" s="65">
        <f>E12+1</f>
        <v>2</v>
      </c>
      <c r="G12" s="66">
        <f t="shared" ref="G12:X12" si="0">F12+1</f>
        <v>3</v>
      </c>
      <c r="H12" s="65">
        <f t="shared" si="0"/>
        <v>4</v>
      </c>
      <c r="I12" s="66">
        <f t="shared" si="0"/>
        <v>5</v>
      </c>
      <c r="J12" s="65">
        <f t="shared" si="0"/>
        <v>6</v>
      </c>
      <c r="K12" s="66">
        <f t="shared" si="0"/>
        <v>7</v>
      </c>
      <c r="L12" s="65">
        <f t="shared" si="0"/>
        <v>8</v>
      </c>
      <c r="M12" s="66">
        <f t="shared" si="0"/>
        <v>9</v>
      </c>
      <c r="N12" s="65">
        <f t="shared" si="0"/>
        <v>10</v>
      </c>
      <c r="O12" s="66">
        <f t="shared" si="0"/>
        <v>11</v>
      </c>
      <c r="P12" s="65">
        <f t="shared" si="0"/>
        <v>12</v>
      </c>
      <c r="Q12" s="66">
        <f t="shared" si="0"/>
        <v>13</v>
      </c>
      <c r="R12" s="65">
        <f t="shared" si="0"/>
        <v>14</v>
      </c>
      <c r="S12" s="66">
        <f t="shared" si="0"/>
        <v>15</v>
      </c>
      <c r="T12" s="65">
        <f t="shared" si="0"/>
        <v>16</v>
      </c>
      <c r="U12" s="66">
        <f t="shared" si="0"/>
        <v>17</v>
      </c>
      <c r="V12" s="65">
        <f t="shared" si="0"/>
        <v>18</v>
      </c>
      <c r="W12" s="66">
        <f t="shared" si="0"/>
        <v>19</v>
      </c>
      <c r="X12" s="64">
        <f t="shared" si="0"/>
        <v>20</v>
      </c>
      <c r="Y12" s="66">
        <f t="shared" ref="Y12" si="1">X12+1</f>
        <v>21</v>
      </c>
      <c r="Z12" s="65">
        <f t="shared" ref="Z12" si="2">Y12+1</f>
        <v>22</v>
      </c>
      <c r="AA12" s="66">
        <f t="shared" ref="AA12" si="3">Z12+1</f>
        <v>23</v>
      </c>
      <c r="AB12" s="65">
        <f t="shared" ref="AB12" si="4">AA12+1</f>
        <v>24</v>
      </c>
      <c r="AC12" s="66">
        <f t="shared" ref="AC12" si="5">AB12+1</f>
        <v>25</v>
      </c>
      <c r="AD12" s="65">
        <f t="shared" ref="AD12" si="6">AC12+1</f>
        <v>26</v>
      </c>
      <c r="AE12" s="66">
        <f t="shared" ref="AE12" si="7">AD12+1</f>
        <v>27</v>
      </c>
      <c r="AF12" s="65">
        <f t="shared" ref="AF12" si="8">AE12+1</f>
        <v>28</v>
      </c>
      <c r="AG12" s="66">
        <f t="shared" ref="AG12" si="9">AF12+1</f>
        <v>29</v>
      </c>
      <c r="AH12" s="64">
        <f t="shared" ref="AH12" si="10">AG12+1</f>
        <v>30</v>
      </c>
    </row>
    <row r="13" spans="2:34" ht="18.75" customHeight="1" x14ac:dyDescent="0.25">
      <c r="B13" s="165" t="s">
        <v>17</v>
      </c>
      <c r="C13" s="166"/>
      <c r="D13" s="67" t="s">
        <v>0</v>
      </c>
      <c r="E13" s="146">
        <v>17</v>
      </c>
      <c r="F13" s="146">
        <v>17</v>
      </c>
      <c r="G13" s="146">
        <v>12</v>
      </c>
      <c r="H13" s="146">
        <v>16</v>
      </c>
      <c r="I13" s="146">
        <v>15</v>
      </c>
      <c r="J13" s="146">
        <v>12</v>
      </c>
      <c r="K13" s="146">
        <v>15</v>
      </c>
      <c r="L13" s="146">
        <v>18</v>
      </c>
      <c r="M13" s="69">
        <v>17</v>
      </c>
      <c r="N13" s="69">
        <v>17</v>
      </c>
      <c r="O13" s="69">
        <v>21</v>
      </c>
      <c r="P13" s="69">
        <v>21</v>
      </c>
      <c r="Q13" s="69">
        <v>12</v>
      </c>
      <c r="R13" s="69">
        <v>19</v>
      </c>
      <c r="S13" s="69">
        <v>16</v>
      </c>
      <c r="T13" s="69">
        <v>16</v>
      </c>
      <c r="U13" s="69">
        <v>17</v>
      </c>
      <c r="V13" s="69">
        <v>15</v>
      </c>
      <c r="W13" s="69">
        <v>15</v>
      </c>
      <c r="X13" s="69">
        <v>16</v>
      </c>
      <c r="Y13" s="69">
        <v>16</v>
      </c>
      <c r="Z13" s="69">
        <v>23</v>
      </c>
      <c r="AA13" s="69">
        <v>17</v>
      </c>
      <c r="AB13" s="69">
        <v>18</v>
      </c>
      <c r="AC13" s="69">
        <v>15</v>
      </c>
      <c r="AD13" s="69">
        <v>16</v>
      </c>
      <c r="AE13" s="69">
        <v>20</v>
      </c>
      <c r="AF13" s="69"/>
      <c r="AG13" s="69"/>
      <c r="AH13" s="69"/>
    </row>
    <row r="14" spans="2:34" ht="18.75" customHeight="1" x14ac:dyDescent="0.25">
      <c r="B14" s="167"/>
      <c r="C14" s="168"/>
      <c r="D14" s="70" t="s">
        <v>1</v>
      </c>
      <c r="E14" s="147">
        <v>17</v>
      </c>
      <c r="F14" s="147">
        <v>17</v>
      </c>
      <c r="G14" s="147">
        <v>11</v>
      </c>
      <c r="H14" s="147">
        <v>16</v>
      </c>
      <c r="I14" s="147">
        <v>15</v>
      </c>
      <c r="J14" s="147">
        <v>12</v>
      </c>
      <c r="K14" s="147">
        <v>15</v>
      </c>
      <c r="L14" s="147">
        <v>18</v>
      </c>
      <c r="M14" s="71">
        <v>17</v>
      </c>
      <c r="N14" s="71">
        <v>17</v>
      </c>
      <c r="O14" s="71">
        <v>21</v>
      </c>
      <c r="P14" s="71">
        <v>21</v>
      </c>
      <c r="Q14" s="71">
        <v>12</v>
      </c>
      <c r="R14" s="71">
        <v>18</v>
      </c>
      <c r="S14" s="71">
        <v>16</v>
      </c>
      <c r="T14" s="71">
        <v>16</v>
      </c>
      <c r="U14" s="71">
        <v>14</v>
      </c>
      <c r="V14" s="71">
        <v>14</v>
      </c>
      <c r="W14" s="71">
        <v>15</v>
      </c>
      <c r="X14" s="71">
        <v>0</v>
      </c>
      <c r="Y14" s="71">
        <v>16</v>
      </c>
      <c r="Z14" s="71">
        <v>23</v>
      </c>
      <c r="AA14" s="71">
        <v>16</v>
      </c>
      <c r="AB14" s="71">
        <v>18</v>
      </c>
      <c r="AC14" s="71">
        <v>9</v>
      </c>
      <c r="AD14" s="71">
        <v>16</v>
      </c>
      <c r="AE14" s="71">
        <v>18</v>
      </c>
      <c r="AF14" s="71"/>
      <c r="AG14" s="71"/>
      <c r="AH14" s="71"/>
    </row>
    <row r="15" spans="2:34" ht="18.75" customHeight="1" x14ac:dyDescent="0.25">
      <c r="B15" s="167"/>
      <c r="C15" s="168"/>
      <c r="D15" s="70" t="s">
        <v>2</v>
      </c>
      <c r="E15" s="74">
        <f t="shared" ref="E15:X15" si="11">E13-E14</f>
        <v>0</v>
      </c>
      <c r="F15" s="75">
        <f t="shared" si="11"/>
        <v>0</v>
      </c>
      <c r="G15" s="75">
        <f t="shared" si="11"/>
        <v>1</v>
      </c>
      <c r="H15" s="75">
        <f t="shared" si="11"/>
        <v>0</v>
      </c>
      <c r="I15" s="75">
        <f t="shared" si="11"/>
        <v>0</v>
      </c>
      <c r="J15" s="75">
        <f t="shared" si="11"/>
        <v>0</v>
      </c>
      <c r="K15" s="75">
        <f t="shared" si="11"/>
        <v>0</v>
      </c>
      <c r="L15" s="75">
        <f t="shared" si="11"/>
        <v>0</v>
      </c>
      <c r="M15" s="75">
        <f t="shared" si="11"/>
        <v>0</v>
      </c>
      <c r="N15" s="75">
        <f t="shared" si="11"/>
        <v>0</v>
      </c>
      <c r="O15" s="75">
        <f t="shared" si="11"/>
        <v>0</v>
      </c>
      <c r="P15" s="75">
        <f t="shared" si="11"/>
        <v>0</v>
      </c>
      <c r="Q15" s="75">
        <f t="shared" si="11"/>
        <v>0</v>
      </c>
      <c r="R15" s="75">
        <f t="shared" si="11"/>
        <v>1</v>
      </c>
      <c r="S15" s="75">
        <f t="shared" si="11"/>
        <v>0</v>
      </c>
      <c r="T15" s="75">
        <f t="shared" si="11"/>
        <v>0</v>
      </c>
      <c r="U15" s="75">
        <f t="shared" si="11"/>
        <v>3</v>
      </c>
      <c r="V15" s="75">
        <f t="shared" si="11"/>
        <v>1</v>
      </c>
      <c r="W15" s="75">
        <f t="shared" si="11"/>
        <v>0</v>
      </c>
      <c r="X15" s="75">
        <f t="shared" si="11"/>
        <v>16</v>
      </c>
      <c r="Y15" s="75">
        <f t="shared" ref="Y15:AH15" si="12">Y13-Y14</f>
        <v>0</v>
      </c>
      <c r="Z15" s="75">
        <f t="shared" si="12"/>
        <v>0</v>
      </c>
      <c r="AA15" s="75">
        <f t="shared" si="12"/>
        <v>1</v>
      </c>
      <c r="AB15" s="75">
        <f t="shared" si="12"/>
        <v>0</v>
      </c>
      <c r="AC15" s="75">
        <f t="shared" si="12"/>
        <v>6</v>
      </c>
      <c r="AD15" s="75">
        <f t="shared" si="12"/>
        <v>0</v>
      </c>
      <c r="AE15" s="75">
        <f t="shared" si="12"/>
        <v>2</v>
      </c>
      <c r="AF15" s="75">
        <f t="shared" si="12"/>
        <v>0</v>
      </c>
      <c r="AG15" s="75">
        <f t="shared" si="12"/>
        <v>0</v>
      </c>
      <c r="AH15" s="75">
        <f t="shared" si="12"/>
        <v>0</v>
      </c>
    </row>
    <row r="16" spans="2:34" ht="18.75" customHeight="1" x14ac:dyDescent="0.25">
      <c r="B16" s="167"/>
      <c r="C16" s="168"/>
      <c r="D16" s="70" t="s">
        <v>3</v>
      </c>
      <c r="E16" s="76">
        <f t="shared" ref="E16:L16" si="13">(E14/E13)*100</f>
        <v>100</v>
      </c>
      <c r="F16" s="76">
        <f t="shared" si="13"/>
        <v>100</v>
      </c>
      <c r="G16" s="76">
        <f t="shared" si="13"/>
        <v>91.666666666666657</v>
      </c>
      <c r="H16" s="76">
        <f t="shared" si="13"/>
        <v>100</v>
      </c>
      <c r="I16" s="76">
        <f t="shared" si="13"/>
        <v>100</v>
      </c>
      <c r="J16" s="76">
        <f t="shared" si="13"/>
        <v>100</v>
      </c>
      <c r="K16" s="76">
        <f t="shared" si="13"/>
        <v>100</v>
      </c>
      <c r="L16" s="76">
        <f t="shared" si="13"/>
        <v>100</v>
      </c>
      <c r="M16" s="76">
        <f t="shared" ref="M16:X16" si="14">(M14/M13)*100</f>
        <v>100</v>
      </c>
      <c r="N16" s="76">
        <f>(N14/N13)*100</f>
        <v>100</v>
      </c>
      <c r="O16" s="76">
        <f t="shared" si="14"/>
        <v>100</v>
      </c>
      <c r="P16" s="76">
        <f t="shared" si="14"/>
        <v>100</v>
      </c>
      <c r="Q16" s="76">
        <f t="shared" si="14"/>
        <v>100</v>
      </c>
      <c r="R16" s="76">
        <f t="shared" si="14"/>
        <v>94.73684210526315</v>
      </c>
      <c r="S16" s="76">
        <f t="shared" si="14"/>
        <v>100</v>
      </c>
      <c r="T16" s="76">
        <f t="shared" si="14"/>
        <v>100</v>
      </c>
      <c r="U16" s="76">
        <f t="shared" si="14"/>
        <v>82.35294117647058</v>
      </c>
      <c r="V16" s="76">
        <f t="shared" si="14"/>
        <v>93.333333333333329</v>
      </c>
      <c r="W16" s="76">
        <f t="shared" si="14"/>
        <v>100</v>
      </c>
      <c r="X16" s="76">
        <f t="shared" si="14"/>
        <v>0</v>
      </c>
      <c r="Y16" s="76">
        <f t="shared" ref="Y16:AH16" si="15">(Y14/Y13)*100</f>
        <v>100</v>
      </c>
      <c r="Z16" s="76">
        <f t="shared" si="15"/>
        <v>100</v>
      </c>
      <c r="AA16" s="76">
        <f t="shared" si="15"/>
        <v>94.117647058823522</v>
      </c>
      <c r="AB16" s="76">
        <f t="shared" si="15"/>
        <v>100</v>
      </c>
      <c r="AC16" s="76">
        <f t="shared" si="15"/>
        <v>60</v>
      </c>
      <c r="AD16" s="76">
        <f t="shared" si="15"/>
        <v>100</v>
      </c>
      <c r="AE16" s="76">
        <f t="shared" si="15"/>
        <v>90</v>
      </c>
      <c r="AF16" s="76" t="e">
        <f t="shared" si="15"/>
        <v>#DIV/0!</v>
      </c>
      <c r="AG16" s="76" t="e">
        <f t="shared" si="15"/>
        <v>#DIV/0!</v>
      </c>
      <c r="AH16" s="76" t="e">
        <f t="shared" si="15"/>
        <v>#DIV/0!</v>
      </c>
    </row>
    <row r="17" spans="2:34" ht="18.75" customHeight="1" x14ac:dyDescent="0.25">
      <c r="B17" s="167"/>
      <c r="C17" s="168"/>
      <c r="D17" s="70" t="s">
        <v>119</v>
      </c>
      <c r="E17" s="71">
        <v>0</v>
      </c>
      <c r="F17" s="71"/>
      <c r="G17" s="72">
        <v>2</v>
      </c>
      <c r="H17" s="71">
        <v>0</v>
      </c>
      <c r="I17" s="73"/>
      <c r="J17" s="71"/>
      <c r="K17" s="71"/>
      <c r="L17" s="71"/>
      <c r="M17" s="71"/>
      <c r="N17" s="71"/>
      <c r="O17" s="71">
        <v>1</v>
      </c>
      <c r="P17" s="71">
        <v>1</v>
      </c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</row>
    <row r="18" spans="2:34" ht="18.75" customHeight="1" x14ac:dyDescent="0.25">
      <c r="B18" s="167"/>
      <c r="C18" s="168"/>
      <c r="D18" s="70" t="s">
        <v>132</v>
      </c>
      <c r="E18" s="74">
        <f>(E17/E13)*100</f>
        <v>0</v>
      </c>
      <c r="F18" s="74">
        <f t="shared" ref="F18:L18" si="16">(F17/F13)*100</f>
        <v>0</v>
      </c>
      <c r="G18" s="74">
        <f t="shared" si="16"/>
        <v>16.666666666666664</v>
      </c>
      <c r="H18" s="74">
        <f t="shared" si="16"/>
        <v>0</v>
      </c>
      <c r="I18" s="74">
        <f t="shared" si="16"/>
        <v>0</v>
      </c>
      <c r="J18" s="74">
        <f t="shared" si="16"/>
        <v>0</v>
      </c>
      <c r="K18" s="74">
        <f t="shared" si="16"/>
        <v>0</v>
      </c>
      <c r="L18" s="74">
        <f t="shared" si="16"/>
        <v>0</v>
      </c>
      <c r="M18" s="74">
        <f t="shared" ref="M18:X18" si="17">(M17/M13)*100</f>
        <v>0</v>
      </c>
      <c r="N18" s="74">
        <f t="shared" si="17"/>
        <v>0</v>
      </c>
      <c r="O18" s="74">
        <f t="shared" si="17"/>
        <v>4.7619047619047619</v>
      </c>
      <c r="P18" s="74">
        <f t="shared" si="17"/>
        <v>4.7619047619047619</v>
      </c>
      <c r="Q18" s="74">
        <f t="shared" si="17"/>
        <v>0</v>
      </c>
      <c r="R18" s="74">
        <f t="shared" si="17"/>
        <v>0</v>
      </c>
      <c r="S18" s="74">
        <f t="shared" si="17"/>
        <v>0</v>
      </c>
      <c r="T18" s="74">
        <f t="shared" si="17"/>
        <v>0</v>
      </c>
      <c r="U18" s="74">
        <f t="shared" si="17"/>
        <v>0</v>
      </c>
      <c r="V18" s="74">
        <f t="shared" si="17"/>
        <v>0</v>
      </c>
      <c r="W18" s="74">
        <f t="shared" si="17"/>
        <v>0</v>
      </c>
      <c r="X18" s="74">
        <f t="shared" si="17"/>
        <v>0</v>
      </c>
      <c r="Y18" s="74">
        <f t="shared" ref="Y18:AH18" si="18">(Y17/Y13)*100</f>
        <v>0</v>
      </c>
      <c r="Z18" s="74">
        <f t="shared" si="18"/>
        <v>0</v>
      </c>
      <c r="AA18" s="74">
        <f t="shared" si="18"/>
        <v>0</v>
      </c>
      <c r="AB18" s="74">
        <f t="shared" si="18"/>
        <v>0</v>
      </c>
      <c r="AC18" s="74">
        <f t="shared" si="18"/>
        <v>0</v>
      </c>
      <c r="AD18" s="74">
        <f t="shared" si="18"/>
        <v>0</v>
      </c>
      <c r="AE18" s="74">
        <f t="shared" si="18"/>
        <v>0</v>
      </c>
      <c r="AF18" s="74" t="e">
        <f t="shared" si="18"/>
        <v>#DIV/0!</v>
      </c>
      <c r="AG18" s="74" t="e">
        <f t="shared" si="18"/>
        <v>#DIV/0!</v>
      </c>
      <c r="AH18" s="74" t="e">
        <f t="shared" si="18"/>
        <v>#DIV/0!</v>
      </c>
    </row>
    <row r="19" spans="2:34" ht="18.75" customHeight="1" x14ac:dyDescent="0.25">
      <c r="B19" s="167"/>
      <c r="C19" s="168"/>
      <c r="D19" s="70" t="s">
        <v>130</v>
      </c>
      <c r="E19" s="71">
        <v>0</v>
      </c>
      <c r="F19" s="71">
        <v>1</v>
      </c>
      <c r="G19" s="72"/>
      <c r="H19" s="71">
        <v>2</v>
      </c>
      <c r="I19" s="73"/>
      <c r="J19" s="71">
        <v>0</v>
      </c>
      <c r="K19" s="71">
        <v>3</v>
      </c>
      <c r="L19" s="71"/>
      <c r="M19" s="71"/>
      <c r="N19" s="71"/>
      <c r="O19" s="71"/>
      <c r="P19" s="71"/>
      <c r="Q19" s="71">
        <v>2</v>
      </c>
      <c r="R19" s="71"/>
      <c r="S19" s="71">
        <v>4</v>
      </c>
      <c r="T19" s="71">
        <v>7</v>
      </c>
      <c r="U19" s="71"/>
      <c r="V19" s="71">
        <v>3</v>
      </c>
      <c r="W19" s="71">
        <v>5</v>
      </c>
      <c r="X19" s="71">
        <v>3</v>
      </c>
      <c r="Y19" s="71">
        <v>5</v>
      </c>
      <c r="Z19" s="71"/>
      <c r="AA19" s="71"/>
      <c r="AB19" s="71">
        <v>4</v>
      </c>
      <c r="AC19" s="71"/>
      <c r="AD19" s="71"/>
      <c r="AE19" s="71"/>
      <c r="AF19" s="71"/>
      <c r="AG19" s="71"/>
      <c r="AH19" s="71"/>
    </row>
    <row r="20" spans="2:34" ht="18.75" customHeight="1" x14ac:dyDescent="0.25">
      <c r="B20" s="167"/>
      <c r="C20" s="168"/>
      <c r="D20" s="70" t="s">
        <v>133</v>
      </c>
      <c r="E20" s="74">
        <f>(E19/E13)*100</f>
        <v>0</v>
      </c>
      <c r="F20" s="74">
        <f t="shared" ref="F20:AH20" si="19">(F19/F13)*100</f>
        <v>5.8823529411764701</v>
      </c>
      <c r="G20" s="74">
        <f t="shared" si="19"/>
        <v>0</v>
      </c>
      <c r="H20" s="74">
        <f t="shared" si="19"/>
        <v>12.5</v>
      </c>
      <c r="I20" s="74">
        <f t="shared" si="19"/>
        <v>0</v>
      </c>
      <c r="J20" s="74">
        <f t="shared" si="19"/>
        <v>0</v>
      </c>
      <c r="K20" s="74">
        <f t="shared" si="19"/>
        <v>20</v>
      </c>
      <c r="L20" s="74">
        <f t="shared" si="19"/>
        <v>0</v>
      </c>
      <c r="M20" s="74">
        <f t="shared" si="19"/>
        <v>0</v>
      </c>
      <c r="N20" s="74">
        <f t="shared" si="19"/>
        <v>0</v>
      </c>
      <c r="O20" s="74">
        <f t="shared" si="19"/>
        <v>0</v>
      </c>
      <c r="P20" s="74">
        <f t="shared" si="19"/>
        <v>0</v>
      </c>
      <c r="Q20" s="74">
        <f t="shared" si="19"/>
        <v>16.666666666666664</v>
      </c>
      <c r="R20" s="74">
        <f t="shared" si="19"/>
        <v>0</v>
      </c>
      <c r="S20" s="74">
        <f t="shared" si="19"/>
        <v>25</v>
      </c>
      <c r="T20" s="74">
        <f t="shared" si="19"/>
        <v>43.75</v>
      </c>
      <c r="U20" s="74">
        <f t="shared" si="19"/>
        <v>0</v>
      </c>
      <c r="V20" s="74">
        <f t="shared" si="19"/>
        <v>20</v>
      </c>
      <c r="W20" s="74">
        <f t="shared" si="19"/>
        <v>33.333333333333329</v>
      </c>
      <c r="X20" s="74">
        <f t="shared" si="19"/>
        <v>18.75</v>
      </c>
      <c r="Y20" s="74">
        <f t="shared" si="19"/>
        <v>31.25</v>
      </c>
      <c r="Z20" s="74">
        <f t="shared" si="19"/>
        <v>0</v>
      </c>
      <c r="AA20" s="74">
        <f t="shared" si="19"/>
        <v>0</v>
      </c>
      <c r="AB20" s="74">
        <f t="shared" si="19"/>
        <v>22.222222222222221</v>
      </c>
      <c r="AC20" s="74">
        <f t="shared" si="19"/>
        <v>0</v>
      </c>
      <c r="AD20" s="74">
        <f t="shared" si="19"/>
        <v>0</v>
      </c>
      <c r="AE20" s="74">
        <f t="shared" si="19"/>
        <v>0</v>
      </c>
      <c r="AF20" s="74" t="e">
        <f t="shared" si="19"/>
        <v>#DIV/0!</v>
      </c>
      <c r="AG20" s="74" t="e">
        <f t="shared" si="19"/>
        <v>#DIV/0!</v>
      </c>
      <c r="AH20" s="74" t="e">
        <f t="shared" si="19"/>
        <v>#DIV/0!</v>
      </c>
    </row>
    <row r="21" spans="2:34" ht="18.75" customHeight="1" x14ac:dyDescent="0.25">
      <c r="B21" s="167"/>
      <c r="C21" s="168"/>
      <c r="D21" s="140" t="s">
        <v>131</v>
      </c>
      <c r="E21" s="77"/>
      <c r="F21" s="77"/>
      <c r="G21" s="78"/>
      <c r="H21" s="77"/>
      <c r="I21" s="79"/>
      <c r="J21" s="77"/>
      <c r="K21" s="77"/>
      <c r="L21" s="77"/>
      <c r="M21" s="77"/>
      <c r="N21" s="77"/>
      <c r="O21" s="77"/>
      <c r="P21" s="77"/>
      <c r="Q21" s="77">
        <v>14</v>
      </c>
      <c r="R21" s="77">
        <v>19</v>
      </c>
      <c r="S21" s="77">
        <v>15</v>
      </c>
      <c r="T21" s="77"/>
      <c r="U21" s="77"/>
      <c r="V21" s="77"/>
      <c r="W21" s="77"/>
      <c r="X21" s="77"/>
      <c r="Y21" s="77">
        <v>16</v>
      </c>
      <c r="Z21" s="77"/>
      <c r="AA21" s="77"/>
      <c r="AB21" s="77"/>
      <c r="AC21" s="77"/>
      <c r="AD21" s="77"/>
      <c r="AE21" s="77"/>
      <c r="AF21" s="77"/>
      <c r="AG21" s="77"/>
      <c r="AH21" s="77"/>
    </row>
    <row r="22" spans="2:34" ht="18" customHeight="1" x14ac:dyDescent="0.25">
      <c r="B22" s="167"/>
      <c r="C22" s="168"/>
      <c r="D22" s="70" t="s">
        <v>36</v>
      </c>
      <c r="E22" s="147"/>
      <c r="F22" s="147"/>
      <c r="G22" s="147">
        <v>-2</v>
      </c>
      <c r="H22" s="147">
        <v>0</v>
      </c>
      <c r="I22" s="147"/>
      <c r="J22" s="147"/>
      <c r="K22" s="147"/>
      <c r="L22" s="147"/>
      <c r="M22" s="71"/>
      <c r="N22" s="71"/>
      <c r="O22" s="71"/>
      <c r="P22" s="71"/>
      <c r="Q22" s="71"/>
      <c r="R22" s="71"/>
      <c r="S22" s="71"/>
      <c r="T22" s="71"/>
      <c r="U22" s="71">
        <v>1</v>
      </c>
      <c r="V22" s="71"/>
      <c r="W22" s="71"/>
      <c r="X22" s="71"/>
      <c r="Y22" s="71"/>
      <c r="Z22" s="71"/>
      <c r="AA22" s="71"/>
      <c r="AB22" s="71"/>
      <c r="AC22" s="71"/>
      <c r="AD22" s="71"/>
      <c r="AE22" s="71">
        <v>20</v>
      </c>
      <c r="AF22" s="71"/>
      <c r="AG22" s="71"/>
      <c r="AH22" s="71"/>
    </row>
    <row r="23" spans="2:34" ht="18" customHeight="1" thickBot="1" x14ac:dyDescent="0.3">
      <c r="B23" s="169"/>
      <c r="C23" s="170"/>
      <c r="D23" s="80" t="s">
        <v>4</v>
      </c>
      <c r="E23" s="148">
        <v>35</v>
      </c>
      <c r="F23" s="148">
        <v>36</v>
      </c>
      <c r="G23" s="148">
        <v>35</v>
      </c>
      <c r="H23" s="148">
        <v>35</v>
      </c>
      <c r="I23" s="148">
        <v>40</v>
      </c>
      <c r="J23" s="148">
        <v>30</v>
      </c>
      <c r="K23" s="148">
        <v>38</v>
      </c>
      <c r="L23" s="148">
        <v>36</v>
      </c>
      <c r="M23" s="81">
        <v>32</v>
      </c>
      <c r="N23" s="81">
        <v>28</v>
      </c>
      <c r="O23" s="81">
        <v>35</v>
      </c>
      <c r="P23" s="81">
        <v>37</v>
      </c>
      <c r="Q23" s="81">
        <v>35</v>
      </c>
      <c r="R23" s="81">
        <v>33</v>
      </c>
      <c r="S23" s="81">
        <v>34</v>
      </c>
      <c r="T23" s="81">
        <v>35</v>
      </c>
      <c r="U23" s="81">
        <v>34</v>
      </c>
      <c r="V23" s="81">
        <v>32</v>
      </c>
      <c r="W23" s="81">
        <v>33</v>
      </c>
      <c r="X23" s="81">
        <v>20</v>
      </c>
      <c r="Y23" s="81">
        <v>41</v>
      </c>
      <c r="Z23" s="81">
        <v>32</v>
      </c>
      <c r="AA23" s="81">
        <v>38</v>
      </c>
      <c r="AB23" s="81">
        <v>33</v>
      </c>
      <c r="AC23" s="81">
        <v>34</v>
      </c>
      <c r="AD23" s="81">
        <v>34</v>
      </c>
      <c r="AE23" s="81">
        <v>33</v>
      </c>
      <c r="AF23" s="81"/>
      <c r="AG23" s="81"/>
      <c r="AH23" s="81"/>
    </row>
    <row r="24" spans="2:34" ht="18" customHeight="1" x14ac:dyDescent="0.25">
      <c r="B24" s="165" t="s">
        <v>23</v>
      </c>
      <c r="C24" s="166"/>
      <c r="D24" s="82" t="s">
        <v>114</v>
      </c>
      <c r="E24" s="149">
        <v>10000</v>
      </c>
      <c r="F24" s="149">
        <v>100000</v>
      </c>
      <c r="G24" s="149">
        <v>100000</v>
      </c>
      <c r="H24" s="149">
        <v>100000</v>
      </c>
      <c r="I24" s="149">
        <v>100000</v>
      </c>
      <c r="J24" s="149">
        <v>150000</v>
      </c>
      <c r="K24" s="149">
        <v>100000</v>
      </c>
      <c r="L24" s="149">
        <v>100000</v>
      </c>
      <c r="M24" s="1">
        <v>100000</v>
      </c>
      <c r="N24" s="149">
        <v>50000</v>
      </c>
      <c r="O24" s="149">
        <v>50000</v>
      </c>
      <c r="P24" s="149">
        <v>50000</v>
      </c>
      <c r="Q24" s="149">
        <v>100000</v>
      </c>
      <c r="R24" s="149">
        <v>50000</v>
      </c>
      <c r="S24" s="149">
        <v>100000</v>
      </c>
      <c r="T24" s="149">
        <v>50000</v>
      </c>
      <c r="U24" s="149">
        <v>100000</v>
      </c>
      <c r="V24" s="1">
        <v>100000</v>
      </c>
      <c r="W24" s="1">
        <v>100000</v>
      </c>
      <c r="X24" s="1">
        <v>100000</v>
      </c>
      <c r="Y24" s="1">
        <v>50000</v>
      </c>
      <c r="Z24" s="1">
        <v>50000</v>
      </c>
      <c r="AA24" s="1">
        <v>50000</v>
      </c>
      <c r="AB24" s="1">
        <v>100000</v>
      </c>
      <c r="AC24" s="1">
        <v>100000</v>
      </c>
      <c r="AD24" s="1">
        <v>50000</v>
      </c>
      <c r="AE24" s="1">
        <v>100000</v>
      </c>
      <c r="AF24" s="1"/>
      <c r="AG24" s="1"/>
      <c r="AH24" s="1"/>
    </row>
    <row r="25" spans="2:34" ht="18" customHeight="1" x14ac:dyDescent="0.25">
      <c r="B25" s="167"/>
      <c r="C25" s="168"/>
      <c r="D25" s="83" t="s">
        <v>67</v>
      </c>
      <c r="E25" s="150" t="s">
        <v>178</v>
      </c>
      <c r="F25" s="150" t="s">
        <v>179</v>
      </c>
      <c r="G25" s="150" t="s">
        <v>178</v>
      </c>
      <c r="H25" s="150" t="s">
        <v>178</v>
      </c>
      <c r="I25" s="150" t="s">
        <v>178</v>
      </c>
      <c r="J25" s="150" t="s">
        <v>179</v>
      </c>
      <c r="K25" s="150" t="s">
        <v>178</v>
      </c>
      <c r="L25" s="150" t="s">
        <v>178</v>
      </c>
      <c r="M25" s="8" t="s">
        <v>178</v>
      </c>
      <c r="N25" s="8" t="s">
        <v>178</v>
      </c>
      <c r="O25" s="8" t="s">
        <v>178</v>
      </c>
      <c r="P25" s="8" t="s">
        <v>178</v>
      </c>
      <c r="Q25" s="8" t="s">
        <v>179</v>
      </c>
      <c r="R25" s="8" t="s">
        <v>179</v>
      </c>
      <c r="S25" s="8" t="s">
        <v>315</v>
      </c>
      <c r="T25" s="8" t="s">
        <v>178</v>
      </c>
      <c r="U25" s="8" t="s">
        <v>178</v>
      </c>
      <c r="V25" s="8" t="s">
        <v>178</v>
      </c>
      <c r="W25" s="8" t="s">
        <v>178</v>
      </c>
      <c r="X25" s="8" t="s">
        <v>179</v>
      </c>
      <c r="Y25" s="8" t="s">
        <v>179</v>
      </c>
      <c r="Z25" s="8" t="s">
        <v>178</v>
      </c>
      <c r="AA25" s="8" t="s">
        <v>178</v>
      </c>
      <c r="AB25" s="8" t="s">
        <v>178</v>
      </c>
      <c r="AC25" s="8" t="s">
        <v>179</v>
      </c>
      <c r="AD25" s="8" t="s">
        <v>178</v>
      </c>
      <c r="AE25" s="8" t="s">
        <v>179</v>
      </c>
      <c r="AF25" s="8"/>
      <c r="AG25" s="8"/>
      <c r="AH25" s="8"/>
    </row>
    <row r="26" spans="2:34" ht="18" customHeight="1" x14ac:dyDescent="0.4">
      <c r="B26" s="167"/>
      <c r="C26" s="168"/>
      <c r="D26" s="83" t="s">
        <v>89</v>
      </c>
      <c r="E26" s="2"/>
      <c r="F26" s="3"/>
      <c r="G26" s="84"/>
      <c r="H26" s="85"/>
      <c r="I26" s="84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</row>
    <row r="27" spans="2:34" ht="18.75" customHeight="1" x14ac:dyDescent="0.25">
      <c r="B27" s="167"/>
      <c r="C27" s="168"/>
      <c r="D27" s="83" t="s">
        <v>49</v>
      </c>
      <c r="E27" s="151">
        <v>26600000</v>
      </c>
      <c r="F27" s="151">
        <v>27200000</v>
      </c>
      <c r="G27" s="151">
        <v>16000000</v>
      </c>
      <c r="H27" s="151">
        <v>22400000</v>
      </c>
      <c r="I27" s="151">
        <v>22000000</v>
      </c>
      <c r="J27" s="151">
        <v>23400000</v>
      </c>
      <c r="K27" s="151">
        <v>1950000</v>
      </c>
      <c r="L27" s="151">
        <v>23400000</v>
      </c>
      <c r="M27" s="3">
        <v>1700000</v>
      </c>
      <c r="N27" s="3">
        <v>17100000</v>
      </c>
      <c r="O27" s="3">
        <v>18000000</v>
      </c>
      <c r="P27" s="3">
        <v>189000000</v>
      </c>
      <c r="Q27" s="3">
        <v>12700000</v>
      </c>
      <c r="R27" s="3">
        <v>16340000</v>
      </c>
      <c r="S27" s="3">
        <v>28800000</v>
      </c>
      <c r="T27" s="3">
        <v>14400000</v>
      </c>
      <c r="U27" s="3">
        <v>30600000</v>
      </c>
      <c r="V27" s="3">
        <v>15000000</v>
      </c>
      <c r="W27" s="3">
        <v>13500000</v>
      </c>
      <c r="X27" s="3">
        <v>16000000</v>
      </c>
      <c r="Y27" s="3">
        <v>8000000</v>
      </c>
      <c r="Z27" s="3">
        <v>13300000</v>
      </c>
      <c r="AA27" s="3">
        <v>84500000</v>
      </c>
      <c r="AB27" s="3">
        <v>14400000</v>
      </c>
      <c r="AC27" s="3">
        <v>12000000</v>
      </c>
      <c r="AD27" s="3">
        <v>5600000</v>
      </c>
      <c r="AE27" s="3">
        <v>14700000</v>
      </c>
      <c r="AF27" s="3"/>
      <c r="AG27" s="3"/>
      <c r="AH27" s="3"/>
    </row>
    <row r="28" spans="2:34" ht="18.75" customHeight="1" x14ac:dyDescent="0.25">
      <c r="B28" s="167"/>
      <c r="C28" s="168"/>
      <c r="D28" s="83" t="s">
        <v>97</v>
      </c>
      <c r="E28" s="2"/>
      <c r="F28" s="151">
        <v>340000</v>
      </c>
      <c r="G28" s="2"/>
      <c r="H28" s="3">
        <v>800000</v>
      </c>
      <c r="I28" s="4"/>
      <c r="J28" s="3"/>
      <c r="K28" s="3"/>
      <c r="L28" s="3">
        <v>900000</v>
      </c>
      <c r="M28" s="3"/>
      <c r="N28" s="3"/>
      <c r="O28" s="3"/>
      <c r="P28" s="3"/>
      <c r="Q28" s="3"/>
      <c r="R28" s="3"/>
      <c r="S28" s="3"/>
      <c r="T28" s="3">
        <v>800000</v>
      </c>
      <c r="U28" s="3"/>
      <c r="V28" s="3">
        <v>750000</v>
      </c>
      <c r="W28" s="3">
        <v>0</v>
      </c>
      <c r="X28" s="3"/>
      <c r="Y28" s="3">
        <v>0</v>
      </c>
      <c r="Z28" s="3"/>
      <c r="AA28" s="3"/>
      <c r="AB28" s="3"/>
      <c r="AC28" s="3"/>
      <c r="AD28" s="3">
        <v>800000</v>
      </c>
      <c r="AE28" s="3"/>
      <c r="AF28" s="3"/>
      <c r="AG28" s="3"/>
      <c r="AH28" s="3"/>
    </row>
    <row r="29" spans="2:34" ht="18.75" customHeight="1" x14ac:dyDescent="0.25">
      <c r="B29" s="167"/>
      <c r="C29" s="168"/>
      <c r="D29" s="83" t="s">
        <v>112</v>
      </c>
      <c r="E29" s="2"/>
      <c r="F29" s="3"/>
      <c r="G29" s="2"/>
      <c r="H29" s="3"/>
      <c r="I29" s="4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</row>
    <row r="30" spans="2:34" ht="18.75" customHeight="1" x14ac:dyDescent="0.25">
      <c r="B30" s="167"/>
      <c r="C30" s="168"/>
      <c r="D30" s="83" t="s">
        <v>111</v>
      </c>
      <c r="E30" s="2">
        <v>227970</v>
      </c>
      <c r="F30" s="2">
        <v>142327</v>
      </c>
      <c r="G30" s="2">
        <v>56463</v>
      </c>
      <c r="H30" s="3">
        <v>80495</v>
      </c>
      <c r="I30" s="4">
        <v>37397</v>
      </c>
      <c r="J30" s="3">
        <v>49489</v>
      </c>
      <c r="K30" s="3">
        <v>61037</v>
      </c>
      <c r="L30" s="3">
        <v>51979</v>
      </c>
      <c r="M30" s="3"/>
      <c r="N30" s="3">
        <v>300574</v>
      </c>
      <c r="O30" s="3">
        <v>395505</v>
      </c>
      <c r="P30" s="3">
        <v>230754</v>
      </c>
      <c r="Q30" s="3">
        <v>40051</v>
      </c>
      <c r="R30" s="3">
        <v>296439</v>
      </c>
      <c r="S30" s="3"/>
      <c r="T30" s="3">
        <v>32362</v>
      </c>
      <c r="U30" s="3">
        <v>213242</v>
      </c>
      <c r="V30" s="3">
        <v>0</v>
      </c>
      <c r="W30" s="3"/>
      <c r="X30" s="3"/>
      <c r="Y30" s="3"/>
      <c r="Z30" s="3">
        <v>81497</v>
      </c>
      <c r="AA30" s="3">
        <v>81199</v>
      </c>
      <c r="AB30" s="3"/>
      <c r="AC30" s="3"/>
      <c r="AD30" s="3">
        <v>38505</v>
      </c>
      <c r="AE30" s="3"/>
      <c r="AF30" s="3"/>
      <c r="AG30" s="3"/>
      <c r="AH30" s="3"/>
    </row>
    <row r="31" spans="2:34" ht="18.75" customHeight="1" x14ac:dyDescent="0.25">
      <c r="B31" s="167"/>
      <c r="C31" s="168"/>
      <c r="D31" s="83" t="s">
        <v>109</v>
      </c>
      <c r="E31" s="2">
        <v>221000</v>
      </c>
      <c r="F31" s="2">
        <v>4494000</v>
      </c>
      <c r="G31" s="2">
        <v>3610000</v>
      </c>
      <c r="H31" s="2">
        <v>2860000</v>
      </c>
      <c r="I31" s="2">
        <v>2934000</v>
      </c>
      <c r="J31" s="2">
        <v>2607000</v>
      </c>
      <c r="K31" s="2">
        <v>2284000</v>
      </c>
      <c r="L31" s="2">
        <v>2669000</v>
      </c>
      <c r="M31" s="2"/>
      <c r="N31" s="2">
        <v>2686100</v>
      </c>
      <c r="O31" s="2">
        <v>2880000</v>
      </c>
      <c r="P31" s="2">
        <v>3545000</v>
      </c>
      <c r="Q31" s="2">
        <v>1070000</v>
      </c>
      <c r="R31" s="2">
        <v>3723400</v>
      </c>
      <c r="S31" s="2">
        <v>5834400</v>
      </c>
      <c r="T31" s="2">
        <v>2816000</v>
      </c>
      <c r="U31" s="2">
        <v>5352000</v>
      </c>
      <c r="V31" s="2">
        <v>1029000</v>
      </c>
      <c r="W31" s="2">
        <v>1255000</v>
      </c>
      <c r="X31" s="2">
        <v>884000</v>
      </c>
      <c r="Y31" s="2">
        <v>678000</v>
      </c>
      <c r="Z31" s="2">
        <v>655000</v>
      </c>
      <c r="AA31" s="2">
        <v>486000</v>
      </c>
      <c r="AB31" s="2">
        <v>882000</v>
      </c>
      <c r="AC31" s="2">
        <v>618000</v>
      </c>
      <c r="AD31" s="2">
        <v>302000</v>
      </c>
      <c r="AE31" s="2">
        <v>710000</v>
      </c>
      <c r="AF31" s="2"/>
      <c r="AG31" s="2"/>
      <c r="AH31" s="2"/>
    </row>
    <row r="32" spans="2:34" ht="18.75" customHeight="1" x14ac:dyDescent="0.25">
      <c r="B32" s="167"/>
      <c r="C32" s="168"/>
      <c r="D32" s="86" t="s">
        <v>110</v>
      </c>
      <c r="E32" s="5">
        <f>E95+E103+E111</f>
        <v>0</v>
      </c>
      <c r="F32" s="5">
        <f t="shared" ref="F32:L32" si="20">F95+F103+F111</f>
        <v>24</v>
      </c>
      <c r="G32" s="5">
        <f t="shared" si="20"/>
        <v>24</v>
      </c>
      <c r="H32" s="5">
        <f t="shared" si="20"/>
        <v>0</v>
      </c>
      <c r="I32" s="5">
        <f t="shared" si="20"/>
        <v>24</v>
      </c>
      <c r="J32" s="5">
        <f t="shared" si="20"/>
        <v>0</v>
      </c>
      <c r="K32" s="5">
        <f t="shared" si="20"/>
        <v>0</v>
      </c>
      <c r="L32" s="5">
        <f t="shared" si="20"/>
        <v>0</v>
      </c>
      <c r="M32" s="5">
        <f t="shared" ref="M32:X32" si="21">M95+M103+M111</f>
        <v>0</v>
      </c>
      <c r="N32" s="5">
        <f t="shared" si="21"/>
        <v>0</v>
      </c>
      <c r="O32" s="5">
        <f t="shared" si="21"/>
        <v>0</v>
      </c>
      <c r="P32" s="5">
        <f t="shared" si="21"/>
        <v>0</v>
      </c>
      <c r="Q32" s="5">
        <f t="shared" si="21"/>
        <v>0</v>
      </c>
      <c r="R32" s="5">
        <f t="shared" si="21"/>
        <v>2170000</v>
      </c>
      <c r="S32" s="5">
        <f t="shared" si="21"/>
        <v>2160000</v>
      </c>
      <c r="T32" s="5">
        <f t="shared" si="21"/>
        <v>0</v>
      </c>
      <c r="U32" s="5">
        <f t="shared" si="21"/>
        <v>0</v>
      </c>
      <c r="V32" s="5">
        <f t="shared" si="21"/>
        <v>0</v>
      </c>
      <c r="W32" s="5">
        <f t="shared" si="21"/>
        <v>0</v>
      </c>
      <c r="X32" s="5">
        <f t="shared" si="21"/>
        <v>0</v>
      </c>
      <c r="Y32" s="5">
        <f t="shared" ref="Y32:AH32" si="22">Y95+Y103+Y111</f>
        <v>0</v>
      </c>
      <c r="Z32" s="5">
        <f t="shared" si="22"/>
        <v>0</v>
      </c>
      <c r="AA32" s="5">
        <f t="shared" si="22"/>
        <v>0</v>
      </c>
      <c r="AB32" s="5">
        <f t="shared" si="22"/>
        <v>0</v>
      </c>
      <c r="AC32" s="5">
        <f t="shared" si="22"/>
        <v>0</v>
      </c>
      <c r="AD32" s="5">
        <f t="shared" si="22"/>
        <v>0</v>
      </c>
      <c r="AE32" s="5">
        <f t="shared" si="22"/>
        <v>0</v>
      </c>
      <c r="AF32" s="5">
        <f t="shared" si="22"/>
        <v>0</v>
      </c>
      <c r="AG32" s="5">
        <f t="shared" si="22"/>
        <v>0</v>
      </c>
      <c r="AH32" s="5">
        <f t="shared" si="22"/>
        <v>0</v>
      </c>
    </row>
    <row r="33" spans="1:34" ht="21.75" customHeight="1" x14ac:dyDescent="0.25">
      <c r="A33" s="45" t="s">
        <v>60</v>
      </c>
      <c r="B33" s="167"/>
      <c r="C33" s="168"/>
      <c r="D33" s="86" t="s">
        <v>61</v>
      </c>
      <c r="E33" s="6">
        <f>E28+E29+E30+E31+E32</f>
        <v>448970</v>
      </c>
      <c r="F33" s="6">
        <f t="shared" ref="F33:X33" si="23">F28+F29+F30+F31+F32</f>
        <v>4976351</v>
      </c>
      <c r="G33" s="6">
        <f t="shared" si="23"/>
        <v>3666487</v>
      </c>
      <c r="H33" s="6">
        <f t="shared" si="23"/>
        <v>3740495</v>
      </c>
      <c r="I33" s="6">
        <f t="shared" si="23"/>
        <v>2971421</v>
      </c>
      <c r="J33" s="6">
        <f t="shared" si="23"/>
        <v>2656489</v>
      </c>
      <c r="K33" s="6">
        <f t="shared" si="23"/>
        <v>2345037</v>
      </c>
      <c r="L33" s="6">
        <f t="shared" si="23"/>
        <v>3620979</v>
      </c>
      <c r="M33" s="6">
        <f t="shared" si="23"/>
        <v>0</v>
      </c>
      <c r="N33" s="6">
        <f t="shared" si="23"/>
        <v>2986674</v>
      </c>
      <c r="O33" s="6">
        <f t="shared" si="23"/>
        <v>3275505</v>
      </c>
      <c r="P33" s="6">
        <f t="shared" si="23"/>
        <v>3775754</v>
      </c>
      <c r="Q33" s="6">
        <f t="shared" si="23"/>
        <v>1110051</v>
      </c>
      <c r="R33" s="6">
        <f t="shared" si="23"/>
        <v>6189839</v>
      </c>
      <c r="S33" s="6">
        <f t="shared" si="23"/>
        <v>7994400</v>
      </c>
      <c r="T33" s="6">
        <f t="shared" si="23"/>
        <v>3648362</v>
      </c>
      <c r="U33" s="6">
        <f t="shared" si="23"/>
        <v>5565242</v>
      </c>
      <c r="V33" s="6">
        <f t="shared" si="23"/>
        <v>1779000</v>
      </c>
      <c r="W33" s="6">
        <f t="shared" si="23"/>
        <v>1255000</v>
      </c>
      <c r="X33" s="6">
        <f t="shared" si="23"/>
        <v>884000</v>
      </c>
      <c r="Y33" s="6">
        <f t="shared" ref="Y33:AH33" si="24">Y28+Y29+Y30+Y31+Y32</f>
        <v>678000</v>
      </c>
      <c r="Z33" s="6">
        <f t="shared" si="24"/>
        <v>736497</v>
      </c>
      <c r="AA33" s="6">
        <f t="shared" si="24"/>
        <v>567199</v>
      </c>
      <c r="AB33" s="6">
        <f t="shared" si="24"/>
        <v>882000</v>
      </c>
      <c r="AC33" s="6">
        <f t="shared" si="24"/>
        <v>618000</v>
      </c>
      <c r="AD33" s="6">
        <f t="shared" si="24"/>
        <v>1140505</v>
      </c>
      <c r="AE33" s="6">
        <f t="shared" si="24"/>
        <v>710000</v>
      </c>
      <c r="AF33" s="6">
        <f t="shared" si="24"/>
        <v>0</v>
      </c>
      <c r="AG33" s="6">
        <f t="shared" si="24"/>
        <v>0</v>
      </c>
      <c r="AH33" s="6">
        <f t="shared" si="24"/>
        <v>0</v>
      </c>
    </row>
    <row r="34" spans="1:34" ht="35.25" customHeight="1" x14ac:dyDescent="0.25">
      <c r="B34" s="167"/>
      <c r="C34" s="168"/>
      <c r="D34" s="83" t="s">
        <v>88</v>
      </c>
      <c r="E34" s="7">
        <v>150000</v>
      </c>
      <c r="F34" s="8">
        <v>20000</v>
      </c>
      <c r="G34" s="7">
        <v>1000000</v>
      </c>
      <c r="H34" s="8">
        <v>680000</v>
      </c>
      <c r="I34" s="9"/>
      <c r="J34" s="8">
        <v>100000</v>
      </c>
      <c r="K34" s="8">
        <v>170000</v>
      </c>
      <c r="L34" s="8">
        <v>370000</v>
      </c>
      <c r="M34" s="8"/>
      <c r="N34" s="8"/>
      <c r="O34" s="8"/>
      <c r="P34" s="8"/>
      <c r="Q34" s="8">
        <v>220000</v>
      </c>
      <c r="R34" s="8">
        <v>840000</v>
      </c>
      <c r="S34" s="8">
        <v>1030000</v>
      </c>
      <c r="T34" s="8">
        <v>700000</v>
      </c>
      <c r="U34" s="8">
        <v>980000</v>
      </c>
      <c r="V34" s="8">
        <v>200000</v>
      </c>
      <c r="W34" s="8">
        <v>500000</v>
      </c>
      <c r="X34" s="8">
        <v>130000</v>
      </c>
      <c r="Y34" s="8">
        <v>150000</v>
      </c>
      <c r="Z34" s="8"/>
      <c r="AA34" s="8"/>
      <c r="AB34" s="8">
        <v>400000</v>
      </c>
      <c r="AC34" s="8">
        <v>220000</v>
      </c>
      <c r="AD34" s="8">
        <v>180000</v>
      </c>
      <c r="AE34" s="8">
        <v>335000</v>
      </c>
      <c r="AF34" s="8"/>
      <c r="AG34" s="8"/>
      <c r="AH34" s="8"/>
    </row>
    <row r="35" spans="1:34" ht="36" customHeight="1" x14ac:dyDescent="0.25">
      <c r="B35" s="167"/>
      <c r="C35" s="168"/>
      <c r="D35" s="86" t="s">
        <v>87</v>
      </c>
      <c r="E35" s="6">
        <f>E33+E27-E34</f>
        <v>26898970</v>
      </c>
      <c r="F35" s="10">
        <f t="shared" ref="F35:L35" si="25">F33+F27-F34</f>
        <v>32156351</v>
      </c>
      <c r="G35" s="10">
        <f t="shared" si="25"/>
        <v>18666487</v>
      </c>
      <c r="H35" s="10">
        <f t="shared" si="25"/>
        <v>25460495</v>
      </c>
      <c r="I35" s="10">
        <f t="shared" si="25"/>
        <v>24971421</v>
      </c>
      <c r="J35" s="10">
        <f t="shared" si="25"/>
        <v>25956489</v>
      </c>
      <c r="K35" s="10">
        <f t="shared" si="25"/>
        <v>4125037</v>
      </c>
      <c r="L35" s="10">
        <f t="shared" si="25"/>
        <v>26650979</v>
      </c>
      <c r="M35" s="10">
        <f t="shared" ref="M35:X35" si="26">M33+M27-M34</f>
        <v>1700000</v>
      </c>
      <c r="N35" s="10">
        <f t="shared" si="26"/>
        <v>20086674</v>
      </c>
      <c r="O35" s="10">
        <f t="shared" si="26"/>
        <v>21275505</v>
      </c>
      <c r="P35" s="10">
        <f t="shared" si="26"/>
        <v>192775754</v>
      </c>
      <c r="Q35" s="10">
        <f t="shared" si="26"/>
        <v>13590051</v>
      </c>
      <c r="R35" s="10">
        <f t="shared" si="26"/>
        <v>21689839</v>
      </c>
      <c r="S35" s="10">
        <f t="shared" si="26"/>
        <v>35764400</v>
      </c>
      <c r="T35" s="10">
        <f t="shared" si="26"/>
        <v>17348362</v>
      </c>
      <c r="U35" s="10">
        <f t="shared" si="26"/>
        <v>35185242</v>
      </c>
      <c r="V35" s="10">
        <f t="shared" si="26"/>
        <v>16579000</v>
      </c>
      <c r="W35" s="10">
        <f t="shared" si="26"/>
        <v>14255000</v>
      </c>
      <c r="X35" s="10">
        <f t="shared" si="26"/>
        <v>16754000</v>
      </c>
      <c r="Y35" s="10">
        <f t="shared" ref="Y35:AH35" si="27">Y33+Y27-Y34</f>
        <v>8528000</v>
      </c>
      <c r="Z35" s="10">
        <f t="shared" si="27"/>
        <v>14036497</v>
      </c>
      <c r="AA35" s="10">
        <f t="shared" si="27"/>
        <v>85067199</v>
      </c>
      <c r="AB35" s="10">
        <f t="shared" si="27"/>
        <v>14882000</v>
      </c>
      <c r="AC35" s="10">
        <f t="shared" si="27"/>
        <v>12398000</v>
      </c>
      <c r="AD35" s="10">
        <f t="shared" si="27"/>
        <v>6560505</v>
      </c>
      <c r="AE35" s="10">
        <f t="shared" si="27"/>
        <v>15075000</v>
      </c>
      <c r="AF35" s="10">
        <f t="shared" si="27"/>
        <v>0</v>
      </c>
      <c r="AG35" s="10">
        <f t="shared" si="27"/>
        <v>0</v>
      </c>
      <c r="AH35" s="10">
        <f t="shared" si="27"/>
        <v>0</v>
      </c>
    </row>
    <row r="36" spans="1:34" ht="20.25" customHeight="1" x14ac:dyDescent="0.25">
      <c r="B36" s="167"/>
      <c r="C36" s="168"/>
      <c r="D36" s="83" t="s">
        <v>19</v>
      </c>
      <c r="E36" s="152" t="s">
        <v>180</v>
      </c>
      <c r="F36" s="152" t="s">
        <v>180</v>
      </c>
      <c r="G36" s="152" t="s">
        <v>181</v>
      </c>
      <c r="H36" s="87" t="s">
        <v>182</v>
      </c>
      <c r="I36" s="87" t="s">
        <v>182</v>
      </c>
      <c r="J36" s="3" t="s">
        <v>181</v>
      </c>
      <c r="K36" s="3" t="s">
        <v>182</v>
      </c>
      <c r="L36" s="3" t="s">
        <v>182</v>
      </c>
      <c r="M36" s="3"/>
      <c r="N36" s="3" t="s">
        <v>183</v>
      </c>
      <c r="O36" s="3" t="s">
        <v>184</v>
      </c>
      <c r="P36" s="3" t="s">
        <v>183</v>
      </c>
      <c r="Q36" s="3" t="s">
        <v>311</v>
      </c>
      <c r="R36" s="3" t="s">
        <v>183</v>
      </c>
      <c r="S36" s="3" t="s">
        <v>183</v>
      </c>
      <c r="T36" s="3" t="s">
        <v>185</v>
      </c>
      <c r="U36" s="3" t="s">
        <v>183</v>
      </c>
      <c r="V36" s="3" t="s">
        <v>311</v>
      </c>
      <c r="W36" s="3" t="s">
        <v>311</v>
      </c>
      <c r="X36" s="3" t="s">
        <v>328</v>
      </c>
      <c r="Y36" s="3" t="s">
        <v>311</v>
      </c>
      <c r="Z36" s="3" t="s">
        <v>338</v>
      </c>
      <c r="AA36" s="3" t="s">
        <v>327</v>
      </c>
      <c r="AB36" s="3" t="s">
        <v>328</v>
      </c>
      <c r="AC36" s="3" t="s">
        <v>327</v>
      </c>
      <c r="AD36" s="3" t="s">
        <v>328</v>
      </c>
      <c r="AE36" s="3"/>
      <c r="AF36" s="3"/>
      <c r="AG36" s="3"/>
      <c r="AH36" s="3"/>
    </row>
    <row r="37" spans="1:34" ht="18.75" customHeight="1" x14ac:dyDescent="0.25">
      <c r="B37" s="167"/>
      <c r="C37" s="168"/>
      <c r="D37" s="83" t="s">
        <v>18</v>
      </c>
      <c r="E37" s="2"/>
      <c r="F37" s="3" t="s">
        <v>181</v>
      </c>
      <c r="G37" s="2" t="s">
        <v>311</v>
      </c>
      <c r="H37" s="3" t="s">
        <v>311</v>
      </c>
      <c r="I37" s="3" t="s">
        <v>314</v>
      </c>
      <c r="J37" s="3" t="s">
        <v>311</v>
      </c>
      <c r="K37" s="3" t="s">
        <v>311</v>
      </c>
      <c r="L37" s="3" t="s">
        <v>311</v>
      </c>
      <c r="M37" s="3"/>
      <c r="N37" s="3" t="s">
        <v>180</v>
      </c>
      <c r="O37" s="3" t="s">
        <v>180</v>
      </c>
      <c r="P37" s="3" t="s">
        <v>180</v>
      </c>
      <c r="Q37" s="3" t="s">
        <v>327</v>
      </c>
      <c r="R37" s="3" t="s">
        <v>186</v>
      </c>
      <c r="S37" s="3" t="s">
        <v>186</v>
      </c>
      <c r="T37" s="3" t="s">
        <v>186</v>
      </c>
      <c r="U37" s="3" t="s">
        <v>180</v>
      </c>
      <c r="V37" s="3" t="s">
        <v>327</v>
      </c>
      <c r="W37" s="3" t="s">
        <v>328</v>
      </c>
      <c r="X37" s="3" t="s">
        <v>327</v>
      </c>
      <c r="Y37" s="3" t="s">
        <v>327</v>
      </c>
      <c r="Z37" s="3"/>
      <c r="AA37" s="3"/>
      <c r="AB37" s="3"/>
      <c r="AC37" s="3"/>
      <c r="AD37" s="3"/>
      <c r="AE37" s="3"/>
      <c r="AF37" s="3"/>
      <c r="AG37" s="3"/>
      <c r="AH37" s="3"/>
    </row>
    <row r="38" spans="1:34" ht="18" customHeight="1" x14ac:dyDescent="0.25">
      <c r="B38" s="167"/>
      <c r="C38" s="168"/>
      <c r="D38" s="83" t="s">
        <v>46</v>
      </c>
      <c r="E38" s="153" t="s">
        <v>187</v>
      </c>
      <c r="F38" s="153" t="s">
        <v>188</v>
      </c>
      <c r="G38" s="153" t="s">
        <v>189</v>
      </c>
      <c r="H38" s="153" t="s">
        <v>306</v>
      </c>
      <c r="I38" s="153" t="s">
        <v>187</v>
      </c>
      <c r="J38" s="153" t="s">
        <v>190</v>
      </c>
      <c r="K38" s="153" t="s">
        <v>190</v>
      </c>
      <c r="L38" s="153" t="s">
        <v>190</v>
      </c>
      <c r="M38" s="8" t="s">
        <v>352</v>
      </c>
      <c r="N38" s="8" t="s">
        <v>191</v>
      </c>
      <c r="O38" s="8" t="s">
        <v>191</v>
      </c>
      <c r="P38" s="8" t="s">
        <v>191</v>
      </c>
      <c r="Q38" s="8" t="s">
        <v>192</v>
      </c>
      <c r="R38" s="8" t="s">
        <v>193</v>
      </c>
      <c r="S38" s="8" t="s">
        <v>194</v>
      </c>
      <c r="T38" s="8" t="s">
        <v>193</v>
      </c>
      <c r="U38" s="8" t="s">
        <v>195</v>
      </c>
      <c r="V38" s="8" t="s">
        <v>198</v>
      </c>
      <c r="W38" s="8" t="s">
        <v>196</v>
      </c>
      <c r="X38" s="8" t="s">
        <v>196</v>
      </c>
      <c r="Y38" s="8" t="s">
        <v>197</v>
      </c>
      <c r="Z38" s="8" t="s">
        <v>198</v>
      </c>
      <c r="AA38" s="8" t="s">
        <v>198</v>
      </c>
      <c r="AB38" s="8" t="s">
        <v>278</v>
      </c>
      <c r="AC38" s="8" t="s">
        <v>272</v>
      </c>
      <c r="AD38" s="8" t="s">
        <v>287</v>
      </c>
      <c r="AE38" s="8" t="s">
        <v>297</v>
      </c>
      <c r="AF38" s="8"/>
      <c r="AG38" s="8"/>
      <c r="AH38" s="8"/>
    </row>
    <row r="39" spans="1:34" ht="18" customHeight="1" x14ac:dyDescent="0.25">
      <c r="B39" s="167"/>
      <c r="C39" s="168"/>
      <c r="D39" s="83" t="s">
        <v>94</v>
      </c>
      <c r="E39" s="154" t="s">
        <v>199</v>
      </c>
      <c r="F39" s="154" t="s">
        <v>200</v>
      </c>
      <c r="G39" s="154" t="s">
        <v>270</v>
      </c>
      <c r="H39" s="154" t="s">
        <v>201</v>
      </c>
      <c r="I39" s="154" t="s">
        <v>202</v>
      </c>
      <c r="J39" s="154" t="s">
        <v>313</v>
      </c>
      <c r="K39" s="154" t="s">
        <v>203</v>
      </c>
      <c r="L39" s="154" t="s">
        <v>204</v>
      </c>
      <c r="M39" s="8" t="s">
        <v>363</v>
      </c>
      <c r="N39" s="8" t="s">
        <v>205</v>
      </c>
      <c r="O39" s="8" t="s">
        <v>206</v>
      </c>
      <c r="P39" s="8" t="s">
        <v>207</v>
      </c>
      <c r="Q39" s="8" t="s">
        <v>208</v>
      </c>
      <c r="R39" s="8" t="s">
        <v>322</v>
      </c>
      <c r="S39" s="8" t="s">
        <v>209</v>
      </c>
      <c r="T39" s="8" t="s">
        <v>210</v>
      </c>
      <c r="U39" s="8" t="s">
        <v>211</v>
      </c>
      <c r="V39" s="8" t="s">
        <v>290</v>
      </c>
      <c r="W39" s="8" t="s">
        <v>351</v>
      </c>
      <c r="X39" s="8" t="s">
        <v>212</v>
      </c>
      <c r="Y39" s="8" t="s">
        <v>213</v>
      </c>
      <c r="Z39" s="8" t="s">
        <v>214</v>
      </c>
      <c r="AA39" s="8" t="s">
        <v>215</v>
      </c>
      <c r="AB39" s="8" t="s">
        <v>279</v>
      </c>
      <c r="AC39" s="8" t="s">
        <v>301</v>
      </c>
      <c r="AD39" s="8" t="s">
        <v>292</v>
      </c>
      <c r="AE39" s="8" t="s">
        <v>298</v>
      </c>
      <c r="AF39" s="8"/>
      <c r="AG39" s="8"/>
      <c r="AH39" s="8"/>
    </row>
    <row r="40" spans="1:34" ht="18" customHeight="1" x14ac:dyDescent="0.25">
      <c r="B40" s="167"/>
      <c r="C40" s="168"/>
      <c r="D40" s="83" t="s">
        <v>95</v>
      </c>
      <c r="E40" s="154" t="s">
        <v>216</v>
      </c>
      <c r="F40" s="154" t="s">
        <v>217</v>
      </c>
      <c r="G40" s="154" t="s">
        <v>271</v>
      </c>
      <c r="H40" s="154" t="s">
        <v>218</v>
      </c>
      <c r="I40" s="154" t="s">
        <v>219</v>
      </c>
      <c r="J40" s="154" t="s">
        <v>343</v>
      </c>
      <c r="K40" s="154" t="s">
        <v>220</v>
      </c>
      <c r="L40" s="154" t="s">
        <v>221</v>
      </c>
      <c r="M40" s="8" t="s">
        <v>365</v>
      </c>
      <c r="N40" s="8" t="s">
        <v>222</v>
      </c>
      <c r="O40" s="8" t="s">
        <v>223</v>
      </c>
      <c r="P40" s="8" t="s">
        <v>224</v>
      </c>
      <c r="Q40" s="8" t="s">
        <v>225</v>
      </c>
      <c r="R40" s="8" t="s">
        <v>307</v>
      </c>
      <c r="S40" s="8" t="s">
        <v>226</v>
      </c>
      <c r="T40" s="8" t="s">
        <v>227</v>
      </c>
      <c r="U40" s="8" t="s">
        <v>228</v>
      </c>
      <c r="V40" s="8" t="s">
        <v>229</v>
      </c>
      <c r="W40" s="8" t="s">
        <v>230</v>
      </c>
      <c r="X40" s="8" t="s">
        <v>231</v>
      </c>
      <c r="Y40" s="8" t="s">
        <v>232</v>
      </c>
      <c r="Z40" s="8" t="s">
        <v>233</v>
      </c>
      <c r="AA40" s="8" t="s">
        <v>234</v>
      </c>
      <c r="AB40" s="8" t="s">
        <v>280</v>
      </c>
      <c r="AC40" s="8" t="s">
        <v>303</v>
      </c>
      <c r="AD40" s="8" t="s">
        <v>293</v>
      </c>
      <c r="AE40" s="8" t="s">
        <v>299</v>
      </c>
      <c r="AF40" s="8"/>
      <c r="AG40" s="8"/>
      <c r="AH40" s="8"/>
    </row>
    <row r="41" spans="1:34" ht="18" customHeight="1" x14ac:dyDescent="0.25">
      <c r="B41" s="167"/>
      <c r="C41" s="168"/>
      <c r="D41" s="83" t="s">
        <v>96</v>
      </c>
      <c r="E41" s="154" t="s">
        <v>308</v>
      </c>
      <c r="F41" s="154" t="s">
        <v>235</v>
      </c>
      <c r="G41" s="154" t="s">
        <v>236</v>
      </c>
      <c r="H41" s="154" t="s">
        <v>237</v>
      </c>
      <c r="I41" s="154" t="s">
        <v>238</v>
      </c>
      <c r="J41" s="154" t="s">
        <v>344</v>
      </c>
      <c r="K41" s="154" t="s">
        <v>239</v>
      </c>
      <c r="L41" s="154" t="s">
        <v>359</v>
      </c>
      <c r="M41" s="8" t="s">
        <v>364</v>
      </c>
      <c r="N41" s="8" t="s">
        <v>240</v>
      </c>
      <c r="O41" s="8" t="s">
        <v>241</v>
      </c>
      <c r="P41" s="8" t="s">
        <v>242</v>
      </c>
      <c r="Q41" s="8" t="s">
        <v>346</v>
      </c>
      <c r="R41" s="8" t="s">
        <v>243</v>
      </c>
      <c r="S41" s="8" t="s">
        <v>244</v>
      </c>
      <c r="T41" s="8" t="s">
        <v>245</v>
      </c>
      <c r="U41" s="8" t="s">
        <v>246</v>
      </c>
      <c r="V41" s="8" t="s">
        <v>349</v>
      </c>
      <c r="W41" s="8" t="s">
        <v>247</v>
      </c>
      <c r="X41" s="8" t="s">
        <v>248</v>
      </c>
      <c r="Y41" s="8" t="s">
        <v>249</v>
      </c>
      <c r="Z41" s="8" t="s">
        <v>250</v>
      </c>
      <c r="AA41" s="8" t="s">
        <v>250</v>
      </c>
      <c r="AB41" s="8" t="s">
        <v>281</v>
      </c>
      <c r="AC41" s="8" t="s">
        <v>304</v>
      </c>
      <c r="AD41" s="8" t="s">
        <v>294</v>
      </c>
      <c r="AE41" s="8" t="s">
        <v>300</v>
      </c>
      <c r="AF41" s="8"/>
      <c r="AG41" s="8"/>
      <c r="AH41" s="8"/>
    </row>
    <row r="42" spans="1:34" s="137" customFormat="1" ht="18" customHeight="1" thickBot="1" x14ac:dyDescent="0.3">
      <c r="B42" s="169"/>
      <c r="C42" s="170"/>
      <c r="D42" s="138" t="s">
        <v>47</v>
      </c>
      <c r="E42" s="139">
        <v>712064308</v>
      </c>
      <c r="F42" s="139">
        <v>706263287</v>
      </c>
      <c r="G42" s="139">
        <v>706355850</v>
      </c>
      <c r="H42" s="139">
        <v>711389612</v>
      </c>
      <c r="I42" s="139">
        <v>712048365</v>
      </c>
      <c r="J42" s="139">
        <v>714251228</v>
      </c>
      <c r="K42" s="139">
        <v>714261349</v>
      </c>
      <c r="L42" s="139">
        <v>714252607</v>
      </c>
      <c r="M42" s="139">
        <v>753168069</v>
      </c>
      <c r="N42" s="139">
        <v>696169271</v>
      </c>
      <c r="O42" s="139">
        <v>6961504</v>
      </c>
      <c r="P42" s="139">
        <v>69617138</v>
      </c>
      <c r="Q42" s="139">
        <v>720610382</v>
      </c>
      <c r="R42" s="139">
        <v>699398855</v>
      </c>
      <c r="S42" s="139">
        <v>699377845</v>
      </c>
      <c r="T42" s="139">
        <v>699406674</v>
      </c>
      <c r="U42" s="139">
        <v>700793139</v>
      </c>
      <c r="V42" s="139">
        <v>725134306</v>
      </c>
      <c r="W42" s="139">
        <v>724436091</v>
      </c>
      <c r="X42" s="139">
        <v>724469489</v>
      </c>
      <c r="Y42" s="139">
        <v>724702474</v>
      </c>
      <c r="Z42" s="139">
        <v>725229954</v>
      </c>
      <c r="AA42" s="139">
        <v>725323440</v>
      </c>
      <c r="AB42" s="139">
        <v>731020980</v>
      </c>
      <c r="AC42" s="139">
        <v>730704733</v>
      </c>
      <c r="AD42" s="139">
        <v>734398336</v>
      </c>
      <c r="AE42" s="139">
        <v>734253185</v>
      </c>
      <c r="AF42" s="139"/>
      <c r="AG42" s="139"/>
      <c r="AH42" s="139"/>
    </row>
    <row r="43" spans="1:34" ht="18" customHeight="1" x14ac:dyDescent="0.25">
      <c r="B43" s="165" t="s">
        <v>5</v>
      </c>
      <c r="C43" s="166"/>
      <c r="D43" s="88" t="s">
        <v>43</v>
      </c>
      <c r="E43" s="155">
        <v>2</v>
      </c>
      <c r="F43" s="155">
        <v>1</v>
      </c>
      <c r="G43" s="155">
        <v>1</v>
      </c>
      <c r="H43" s="155">
        <v>4</v>
      </c>
      <c r="I43" s="155">
        <v>2</v>
      </c>
      <c r="J43" s="155">
        <v>1</v>
      </c>
      <c r="K43" s="155">
        <v>1</v>
      </c>
      <c r="L43" s="155">
        <v>3</v>
      </c>
      <c r="M43" s="89">
        <v>2</v>
      </c>
      <c r="N43" s="89">
        <v>2</v>
      </c>
      <c r="O43" s="89">
        <v>5</v>
      </c>
      <c r="P43" s="89">
        <v>6</v>
      </c>
      <c r="Q43" s="89">
        <v>1</v>
      </c>
      <c r="R43" s="89">
        <v>1</v>
      </c>
      <c r="S43" s="89">
        <v>4</v>
      </c>
      <c r="T43" s="89">
        <v>1</v>
      </c>
      <c r="U43" s="89">
        <v>2</v>
      </c>
      <c r="V43" s="89">
        <v>0</v>
      </c>
      <c r="W43" s="89">
        <v>1</v>
      </c>
      <c r="X43" s="89">
        <v>0</v>
      </c>
      <c r="Y43" s="89">
        <v>7</v>
      </c>
      <c r="Z43" s="89">
        <v>2</v>
      </c>
      <c r="AA43" s="89">
        <v>2</v>
      </c>
      <c r="AB43" s="89">
        <v>3</v>
      </c>
      <c r="AC43" s="89">
        <v>2</v>
      </c>
      <c r="AD43" s="89">
        <v>2</v>
      </c>
      <c r="AE43" s="89">
        <v>2</v>
      </c>
      <c r="AF43" s="89"/>
      <c r="AG43" s="89"/>
      <c r="AH43" s="89"/>
    </row>
    <row r="44" spans="1:34" ht="18" customHeight="1" x14ac:dyDescent="0.25">
      <c r="B44" s="167"/>
      <c r="C44" s="168"/>
      <c r="D44" s="90" t="s">
        <v>45</v>
      </c>
      <c r="E44" s="156">
        <v>4</v>
      </c>
      <c r="F44" s="156">
        <v>5</v>
      </c>
      <c r="G44" s="156">
        <v>6</v>
      </c>
      <c r="H44" s="156">
        <v>4</v>
      </c>
      <c r="I44" s="156">
        <v>4</v>
      </c>
      <c r="J44" s="156">
        <v>1</v>
      </c>
      <c r="K44" s="156">
        <v>4</v>
      </c>
      <c r="L44" s="156">
        <v>4</v>
      </c>
      <c r="M44" s="91">
        <v>8</v>
      </c>
      <c r="N44" s="91">
        <v>7</v>
      </c>
      <c r="O44" s="91">
        <v>11</v>
      </c>
      <c r="P44" s="91">
        <v>7</v>
      </c>
      <c r="Q44" s="91">
        <v>3</v>
      </c>
      <c r="R44" s="91">
        <v>9</v>
      </c>
      <c r="S44" s="91">
        <v>3</v>
      </c>
      <c r="T44" s="91">
        <v>9</v>
      </c>
      <c r="U44" s="91">
        <v>10</v>
      </c>
      <c r="V44" s="91">
        <v>5</v>
      </c>
      <c r="W44" s="91">
        <v>5</v>
      </c>
      <c r="X44" s="91">
        <v>8</v>
      </c>
      <c r="Y44" s="91">
        <v>5</v>
      </c>
      <c r="Z44" s="91">
        <v>6</v>
      </c>
      <c r="AA44" s="91">
        <v>9</v>
      </c>
      <c r="AB44" s="91">
        <v>5</v>
      </c>
      <c r="AC44" s="91">
        <v>4</v>
      </c>
      <c r="AD44" s="91">
        <v>4</v>
      </c>
      <c r="AE44" s="91">
        <v>11</v>
      </c>
      <c r="AF44" s="91"/>
      <c r="AG44" s="91"/>
      <c r="AH44" s="91"/>
    </row>
    <row r="45" spans="1:34" ht="18" customHeight="1" x14ac:dyDescent="0.25">
      <c r="B45" s="167"/>
      <c r="C45" s="168"/>
      <c r="D45" s="90" t="s">
        <v>44</v>
      </c>
      <c r="E45" s="156">
        <v>6</v>
      </c>
      <c r="F45" s="156">
        <v>5</v>
      </c>
      <c r="G45" s="156">
        <v>3</v>
      </c>
      <c r="H45" s="156">
        <v>5</v>
      </c>
      <c r="I45" s="156">
        <v>4</v>
      </c>
      <c r="J45" s="156">
        <v>6</v>
      </c>
      <c r="K45" s="156">
        <v>6</v>
      </c>
      <c r="L45" s="156">
        <v>8</v>
      </c>
      <c r="M45" s="91">
        <v>5</v>
      </c>
      <c r="N45" s="91">
        <v>4</v>
      </c>
      <c r="O45" s="91">
        <v>3</v>
      </c>
      <c r="P45" s="91">
        <v>4</v>
      </c>
      <c r="Q45" s="91">
        <v>7</v>
      </c>
      <c r="R45" s="91">
        <v>8</v>
      </c>
      <c r="S45" s="91">
        <v>7</v>
      </c>
      <c r="T45" s="91">
        <v>3</v>
      </c>
      <c r="U45" s="91">
        <v>3</v>
      </c>
      <c r="V45" s="91">
        <v>8</v>
      </c>
      <c r="W45" s="91">
        <v>4</v>
      </c>
      <c r="X45" s="91">
        <v>6</v>
      </c>
      <c r="Y45" s="91">
        <v>2</v>
      </c>
      <c r="Z45" s="91">
        <v>8</v>
      </c>
      <c r="AA45" s="91">
        <v>3</v>
      </c>
      <c r="AB45" s="91">
        <v>5</v>
      </c>
      <c r="AC45" s="91">
        <v>7</v>
      </c>
      <c r="AD45" s="91">
        <v>4</v>
      </c>
      <c r="AE45" s="91">
        <v>4</v>
      </c>
      <c r="AF45" s="91"/>
      <c r="AG45" s="91"/>
      <c r="AH45" s="91"/>
    </row>
    <row r="46" spans="1:34" ht="18" customHeight="1" thickBot="1" x14ac:dyDescent="0.3">
      <c r="B46" s="169"/>
      <c r="C46" s="170"/>
      <c r="D46" s="92" t="s">
        <v>21</v>
      </c>
      <c r="E46" s="157">
        <v>5</v>
      </c>
      <c r="F46" s="157">
        <v>6</v>
      </c>
      <c r="G46" s="157">
        <v>2</v>
      </c>
      <c r="H46" s="157">
        <v>3</v>
      </c>
      <c r="I46" s="157">
        <v>5</v>
      </c>
      <c r="J46" s="157">
        <v>4</v>
      </c>
      <c r="K46" s="157">
        <v>4</v>
      </c>
      <c r="L46" s="157">
        <v>3</v>
      </c>
      <c r="M46" s="93">
        <v>2</v>
      </c>
      <c r="N46" s="93">
        <v>4</v>
      </c>
      <c r="O46" s="93">
        <v>2</v>
      </c>
      <c r="P46" s="93">
        <v>4</v>
      </c>
      <c r="Q46" s="93">
        <v>3</v>
      </c>
      <c r="R46" s="93">
        <v>2</v>
      </c>
      <c r="S46" s="93">
        <v>2</v>
      </c>
      <c r="T46" s="93">
        <v>3</v>
      </c>
      <c r="U46" s="93">
        <v>2</v>
      </c>
      <c r="V46" s="93">
        <v>1</v>
      </c>
      <c r="W46" s="93">
        <v>5</v>
      </c>
      <c r="X46" s="93">
        <v>2</v>
      </c>
      <c r="Y46" s="93">
        <v>2</v>
      </c>
      <c r="Z46" s="93">
        <v>7</v>
      </c>
      <c r="AA46" s="93">
        <v>3</v>
      </c>
      <c r="AB46" s="93">
        <v>4</v>
      </c>
      <c r="AC46" s="93">
        <v>2</v>
      </c>
      <c r="AD46" s="93">
        <v>6</v>
      </c>
      <c r="AE46" s="93">
        <v>3</v>
      </c>
      <c r="AF46" s="93"/>
      <c r="AG46" s="93"/>
      <c r="AH46" s="93"/>
    </row>
    <row r="47" spans="1:34" ht="18" customHeight="1" x14ac:dyDescent="0.25">
      <c r="B47" s="165" t="s">
        <v>6</v>
      </c>
      <c r="C47" s="166"/>
      <c r="D47" s="94" t="s">
        <v>42</v>
      </c>
      <c r="E47" s="158" t="s">
        <v>251</v>
      </c>
      <c r="F47" s="158" t="s">
        <v>251</v>
      </c>
      <c r="G47" s="158" t="s">
        <v>252</v>
      </c>
      <c r="H47" s="158" t="s">
        <v>253</v>
      </c>
      <c r="I47" s="158" t="s">
        <v>253</v>
      </c>
      <c r="J47" s="158" t="s">
        <v>253</v>
      </c>
      <c r="K47" s="158" t="s">
        <v>253</v>
      </c>
      <c r="L47" s="158" t="s">
        <v>253</v>
      </c>
      <c r="M47" s="95" t="s">
        <v>253</v>
      </c>
      <c r="N47" s="95" t="s">
        <v>251</v>
      </c>
      <c r="O47" s="95" t="s">
        <v>251</v>
      </c>
      <c r="P47" s="95" t="s">
        <v>251</v>
      </c>
      <c r="Q47" s="95" t="s">
        <v>251</v>
      </c>
      <c r="R47" s="95" t="s">
        <v>251</v>
      </c>
      <c r="S47" s="95" t="s">
        <v>251</v>
      </c>
      <c r="T47" s="95" t="s">
        <v>251</v>
      </c>
      <c r="U47" s="95" t="s">
        <v>251</v>
      </c>
      <c r="V47" s="95" t="s">
        <v>251</v>
      </c>
      <c r="W47" s="95" t="s">
        <v>251</v>
      </c>
      <c r="X47" s="95" t="s">
        <v>251</v>
      </c>
      <c r="Y47" s="95" t="s">
        <v>251</v>
      </c>
      <c r="Z47" s="95" t="s">
        <v>251</v>
      </c>
      <c r="AA47" s="95" t="s">
        <v>251</v>
      </c>
      <c r="AB47" s="95" t="s">
        <v>253</v>
      </c>
      <c r="AC47" s="95" t="s">
        <v>253</v>
      </c>
      <c r="AD47" s="95" t="s">
        <v>253</v>
      </c>
      <c r="AE47" s="95" t="s">
        <v>253</v>
      </c>
      <c r="AF47" s="95"/>
      <c r="AG47" s="95"/>
      <c r="AH47" s="95"/>
    </row>
    <row r="48" spans="1:34" ht="18" customHeight="1" x14ac:dyDescent="0.25">
      <c r="B48" s="167"/>
      <c r="C48" s="168"/>
      <c r="D48" s="96" t="s">
        <v>41</v>
      </c>
      <c r="E48" s="159" t="s">
        <v>251</v>
      </c>
      <c r="F48" s="159" t="s">
        <v>251</v>
      </c>
      <c r="G48" s="159" t="s">
        <v>252</v>
      </c>
      <c r="H48" s="159" t="s">
        <v>251</v>
      </c>
      <c r="I48" s="159" t="s">
        <v>251</v>
      </c>
      <c r="J48" s="159" t="s">
        <v>251</v>
      </c>
      <c r="K48" s="159" t="s">
        <v>251</v>
      </c>
      <c r="L48" s="159" t="s">
        <v>251</v>
      </c>
      <c r="M48" s="97" t="s">
        <v>253</v>
      </c>
      <c r="N48" s="97" t="s">
        <v>251</v>
      </c>
      <c r="O48" s="97" t="s">
        <v>251</v>
      </c>
      <c r="P48" s="97" t="s">
        <v>251</v>
      </c>
      <c r="Q48" s="97" t="s">
        <v>251</v>
      </c>
      <c r="R48" s="97" t="s">
        <v>251</v>
      </c>
      <c r="S48" s="97" t="s">
        <v>251</v>
      </c>
      <c r="T48" s="97" t="s">
        <v>251</v>
      </c>
      <c r="U48" s="97" t="s">
        <v>251</v>
      </c>
      <c r="V48" s="97" t="s">
        <v>251</v>
      </c>
      <c r="W48" s="97" t="s">
        <v>251</v>
      </c>
      <c r="X48" s="97" t="s">
        <v>251</v>
      </c>
      <c r="Y48" s="97" t="s">
        <v>251</v>
      </c>
      <c r="Z48" s="97" t="s">
        <v>251</v>
      </c>
      <c r="AA48" s="97" t="s">
        <v>251</v>
      </c>
      <c r="AB48" s="97" t="s">
        <v>253</v>
      </c>
      <c r="AC48" s="97" t="s">
        <v>253</v>
      </c>
      <c r="AD48" s="97" t="s">
        <v>253</v>
      </c>
      <c r="AE48" s="97" t="s">
        <v>251</v>
      </c>
      <c r="AF48" s="97"/>
      <c r="AG48" s="97"/>
      <c r="AH48" s="97"/>
    </row>
    <row r="49" spans="2:34" ht="18" customHeight="1" x14ac:dyDescent="0.25">
      <c r="B49" s="167"/>
      <c r="C49" s="168"/>
      <c r="D49" s="96" t="s">
        <v>134</v>
      </c>
      <c r="E49" s="159" t="s">
        <v>251</v>
      </c>
      <c r="F49" s="159" t="s">
        <v>251</v>
      </c>
      <c r="G49" s="159" t="s">
        <v>254</v>
      </c>
      <c r="H49" s="159" t="s">
        <v>252</v>
      </c>
      <c r="I49" s="159" t="s">
        <v>252</v>
      </c>
      <c r="J49" s="159" t="s">
        <v>252</v>
      </c>
      <c r="K49" s="159" t="s">
        <v>252</v>
      </c>
      <c r="L49" s="159" t="s">
        <v>252</v>
      </c>
      <c r="M49" s="97" t="s">
        <v>252</v>
      </c>
      <c r="N49" s="97" t="s">
        <v>252</v>
      </c>
      <c r="O49" s="97" t="s">
        <v>252</v>
      </c>
      <c r="P49" s="97" t="s">
        <v>252</v>
      </c>
      <c r="Q49" s="97" t="s">
        <v>252</v>
      </c>
      <c r="R49" s="97" t="s">
        <v>252</v>
      </c>
      <c r="S49" s="97" t="s">
        <v>252</v>
      </c>
      <c r="T49" s="97" t="s">
        <v>252</v>
      </c>
      <c r="U49" s="97" t="s">
        <v>252</v>
      </c>
      <c r="V49" s="97" t="s">
        <v>252</v>
      </c>
      <c r="W49" s="97" t="s">
        <v>252</v>
      </c>
      <c r="X49" s="97" t="s">
        <v>252</v>
      </c>
      <c r="Y49" s="97" t="s">
        <v>252</v>
      </c>
      <c r="Z49" s="97" t="s">
        <v>252</v>
      </c>
      <c r="AA49" s="97" t="s">
        <v>252</v>
      </c>
      <c r="AB49" s="97" t="s">
        <v>252</v>
      </c>
      <c r="AC49" s="97" t="s">
        <v>252</v>
      </c>
      <c r="AD49" s="97" t="s">
        <v>252</v>
      </c>
      <c r="AE49" s="97" t="s">
        <v>252</v>
      </c>
      <c r="AF49" s="97"/>
      <c r="AG49" s="97"/>
      <c r="AH49" s="97"/>
    </row>
    <row r="50" spans="2:34" ht="18" customHeight="1" x14ac:dyDescent="0.25">
      <c r="B50" s="167"/>
      <c r="C50" s="168"/>
      <c r="D50" s="96" t="s">
        <v>40</v>
      </c>
      <c r="E50" s="159" t="s">
        <v>251</v>
      </c>
      <c r="F50" s="159" t="s">
        <v>251</v>
      </c>
      <c r="G50" s="159" t="s">
        <v>252</v>
      </c>
      <c r="H50" s="159" t="s">
        <v>253</v>
      </c>
      <c r="I50" s="159" t="s">
        <v>253</v>
      </c>
      <c r="J50" s="159" t="s">
        <v>253</v>
      </c>
      <c r="K50" s="159" t="s">
        <v>253</v>
      </c>
      <c r="L50" s="159" t="s">
        <v>253</v>
      </c>
      <c r="M50" s="97" t="s">
        <v>253</v>
      </c>
      <c r="N50" s="97" t="s">
        <v>251</v>
      </c>
      <c r="O50" s="97" t="s">
        <v>251</v>
      </c>
      <c r="P50" s="97" t="s">
        <v>251</v>
      </c>
      <c r="Q50" s="97" t="s">
        <v>251</v>
      </c>
      <c r="R50" s="97" t="s">
        <v>251</v>
      </c>
      <c r="S50" s="97" t="s">
        <v>251</v>
      </c>
      <c r="T50" s="97" t="s">
        <v>251</v>
      </c>
      <c r="U50" s="97" t="s">
        <v>251</v>
      </c>
      <c r="V50" s="97" t="s">
        <v>251</v>
      </c>
      <c r="W50" s="97" t="s">
        <v>251</v>
      </c>
      <c r="X50" s="97" t="s">
        <v>251</v>
      </c>
      <c r="Y50" s="97" t="s">
        <v>251</v>
      </c>
      <c r="Z50" s="97" t="s">
        <v>251</v>
      </c>
      <c r="AA50" s="97" t="s">
        <v>251</v>
      </c>
      <c r="AB50" s="97" t="s">
        <v>253</v>
      </c>
      <c r="AC50" s="97" t="s">
        <v>253</v>
      </c>
      <c r="AD50" s="97" t="s">
        <v>253</v>
      </c>
      <c r="AE50" s="97" t="s">
        <v>252</v>
      </c>
      <c r="AF50" s="97"/>
      <c r="AG50" s="97"/>
      <c r="AH50" s="97"/>
    </row>
    <row r="51" spans="2:34" ht="18" customHeight="1" thickBot="1" x14ac:dyDescent="0.3">
      <c r="B51" s="169"/>
      <c r="C51" s="170"/>
      <c r="D51" s="98" t="s">
        <v>7</v>
      </c>
      <c r="E51" s="160" t="s">
        <v>255</v>
      </c>
      <c r="F51" s="160" t="s">
        <v>255</v>
      </c>
      <c r="G51" s="160" t="s">
        <v>256</v>
      </c>
      <c r="H51" s="160" t="s">
        <v>255</v>
      </c>
      <c r="I51" s="160" t="s">
        <v>255</v>
      </c>
      <c r="J51" s="160" t="s">
        <v>255</v>
      </c>
      <c r="K51" s="160" t="s">
        <v>255</v>
      </c>
      <c r="L51" s="160" t="s">
        <v>255</v>
      </c>
      <c r="M51" s="99" t="s">
        <v>255</v>
      </c>
      <c r="N51" s="99" t="s">
        <v>255</v>
      </c>
      <c r="O51" s="99" t="s">
        <v>255</v>
      </c>
      <c r="P51" s="99" t="s">
        <v>255</v>
      </c>
      <c r="Q51" s="99" t="s">
        <v>255</v>
      </c>
      <c r="R51" s="99" t="s">
        <v>255</v>
      </c>
      <c r="S51" s="99" t="s">
        <v>255</v>
      </c>
      <c r="T51" s="99" t="s">
        <v>255</v>
      </c>
      <c r="U51" s="99" t="s">
        <v>255</v>
      </c>
      <c r="V51" s="99" t="s">
        <v>255</v>
      </c>
      <c r="W51" s="99" t="s">
        <v>255</v>
      </c>
      <c r="X51" s="99" t="s">
        <v>255</v>
      </c>
      <c r="Y51" s="99" t="s">
        <v>255</v>
      </c>
      <c r="Z51" s="99" t="s">
        <v>255</v>
      </c>
      <c r="AA51" s="99" t="s">
        <v>255</v>
      </c>
      <c r="AB51" s="99" t="s">
        <v>256</v>
      </c>
      <c r="AC51" s="99" t="s">
        <v>255</v>
      </c>
      <c r="AD51" s="99" t="s">
        <v>255</v>
      </c>
      <c r="AE51" s="99" t="s">
        <v>255</v>
      </c>
      <c r="AF51" s="99"/>
      <c r="AG51" s="99"/>
      <c r="AH51" s="99"/>
    </row>
    <row r="52" spans="2:34" ht="18" customHeight="1" x14ac:dyDescent="0.25">
      <c r="B52" s="165" t="s">
        <v>22</v>
      </c>
      <c r="C52" s="166"/>
      <c r="D52" s="100" t="s">
        <v>35</v>
      </c>
      <c r="E52" s="161" t="s">
        <v>256</v>
      </c>
      <c r="F52" s="161" t="s">
        <v>256</v>
      </c>
      <c r="G52" s="161" t="s">
        <v>256</v>
      </c>
      <c r="H52" s="161" t="s">
        <v>256</v>
      </c>
      <c r="I52" s="161" t="s">
        <v>256</v>
      </c>
      <c r="J52" s="161" t="s">
        <v>256</v>
      </c>
      <c r="K52" s="161" t="s">
        <v>256</v>
      </c>
      <c r="L52" s="161" t="s">
        <v>256</v>
      </c>
      <c r="M52" s="101" t="s">
        <v>256</v>
      </c>
      <c r="N52" s="101" t="s">
        <v>256</v>
      </c>
      <c r="O52" s="101" t="s">
        <v>256</v>
      </c>
      <c r="P52" s="101" t="s">
        <v>256</v>
      </c>
      <c r="Q52" s="101" t="s">
        <v>256</v>
      </c>
      <c r="R52" s="101" t="s">
        <v>256</v>
      </c>
      <c r="S52" s="101" t="s">
        <v>256</v>
      </c>
      <c r="T52" s="101" t="s">
        <v>256</v>
      </c>
      <c r="U52" s="101" t="s">
        <v>256</v>
      </c>
      <c r="V52" s="101" t="s">
        <v>256</v>
      </c>
      <c r="W52" s="101" t="s">
        <v>256</v>
      </c>
      <c r="X52" s="101" t="s">
        <v>256</v>
      </c>
      <c r="Y52" s="101" t="s">
        <v>256</v>
      </c>
      <c r="Z52" s="101" t="s">
        <v>256</v>
      </c>
      <c r="AA52" s="101" t="s">
        <v>256</v>
      </c>
      <c r="AB52" s="101" t="s">
        <v>256</v>
      </c>
      <c r="AC52" s="101" t="s">
        <v>256</v>
      </c>
      <c r="AD52" s="101" t="s">
        <v>256</v>
      </c>
      <c r="AE52" s="101" t="s">
        <v>256</v>
      </c>
      <c r="AF52" s="101"/>
      <c r="AG52" s="101"/>
      <c r="AH52" s="101"/>
    </row>
    <row r="53" spans="2:34" ht="18" customHeight="1" x14ac:dyDescent="0.25">
      <c r="B53" s="167"/>
      <c r="C53" s="168"/>
      <c r="D53" s="102" t="s">
        <v>39</v>
      </c>
      <c r="E53" s="162" t="s">
        <v>255</v>
      </c>
      <c r="F53" s="162" t="s">
        <v>255</v>
      </c>
      <c r="G53" s="162" t="s">
        <v>255</v>
      </c>
      <c r="H53" s="162" t="s">
        <v>255</v>
      </c>
      <c r="I53" s="162" t="s">
        <v>255</v>
      </c>
      <c r="J53" s="162" t="s">
        <v>255</v>
      </c>
      <c r="K53" s="162" t="s">
        <v>255</v>
      </c>
      <c r="L53" s="162" t="s">
        <v>255</v>
      </c>
      <c r="M53" s="104" t="s">
        <v>255</v>
      </c>
      <c r="N53" s="104" t="s">
        <v>255</v>
      </c>
      <c r="O53" s="104" t="s">
        <v>255</v>
      </c>
      <c r="P53" s="104" t="s">
        <v>255</v>
      </c>
      <c r="Q53" s="104" t="s">
        <v>255</v>
      </c>
      <c r="R53" s="104" t="s">
        <v>255</v>
      </c>
      <c r="S53" s="104" t="s">
        <v>255</v>
      </c>
      <c r="T53" s="104" t="s">
        <v>255</v>
      </c>
      <c r="U53" s="104" t="s">
        <v>255</v>
      </c>
      <c r="V53" s="104" t="s">
        <v>255</v>
      </c>
      <c r="W53" s="104" t="s">
        <v>255</v>
      </c>
      <c r="X53" s="104" t="s">
        <v>255</v>
      </c>
      <c r="Y53" s="104" t="s">
        <v>255</v>
      </c>
      <c r="Z53" s="104" t="s">
        <v>255</v>
      </c>
      <c r="AA53" s="104" t="s">
        <v>255</v>
      </c>
      <c r="AB53" s="104" t="s">
        <v>255</v>
      </c>
      <c r="AC53" s="104" t="s">
        <v>255</v>
      </c>
      <c r="AD53" s="104" t="s">
        <v>255</v>
      </c>
      <c r="AE53" s="104" t="s">
        <v>255</v>
      </c>
      <c r="AF53" s="104"/>
      <c r="AG53" s="104"/>
      <c r="AH53" s="104"/>
    </row>
    <row r="54" spans="2:34" ht="18" customHeight="1" x14ac:dyDescent="0.25">
      <c r="B54" s="167"/>
      <c r="C54" s="168"/>
      <c r="D54" s="102" t="s">
        <v>8</v>
      </c>
      <c r="E54" s="162" t="s">
        <v>256</v>
      </c>
      <c r="F54" s="162" t="s">
        <v>256</v>
      </c>
      <c r="G54" s="162" t="s">
        <v>256</v>
      </c>
      <c r="H54" s="162" t="s">
        <v>256</v>
      </c>
      <c r="I54" s="162" t="s">
        <v>256</v>
      </c>
      <c r="J54" s="162" t="s">
        <v>256</v>
      </c>
      <c r="K54" s="162" t="s">
        <v>256</v>
      </c>
      <c r="L54" s="162" t="s">
        <v>256</v>
      </c>
      <c r="M54" s="104" t="s">
        <v>256</v>
      </c>
      <c r="N54" s="104" t="s">
        <v>256</v>
      </c>
      <c r="O54" s="104" t="s">
        <v>256</v>
      </c>
      <c r="P54" s="104" t="s">
        <v>256</v>
      </c>
      <c r="Q54" s="104" t="s">
        <v>256</v>
      </c>
      <c r="R54" s="104" t="s">
        <v>256</v>
      </c>
      <c r="S54" s="104" t="s">
        <v>256</v>
      </c>
      <c r="T54" s="104" t="s">
        <v>256</v>
      </c>
      <c r="U54" s="104" t="s">
        <v>256</v>
      </c>
      <c r="V54" s="104" t="s">
        <v>256</v>
      </c>
      <c r="W54" s="104" t="s">
        <v>256</v>
      </c>
      <c r="X54" s="104" t="s">
        <v>256</v>
      </c>
      <c r="Y54" s="104" t="s">
        <v>256</v>
      </c>
      <c r="Z54" s="104" t="s">
        <v>256</v>
      </c>
      <c r="AA54" s="104" t="s">
        <v>256</v>
      </c>
      <c r="AB54" s="104" t="s">
        <v>256</v>
      </c>
      <c r="AC54" s="104" t="s">
        <v>256</v>
      </c>
      <c r="AD54" s="104" t="s">
        <v>256</v>
      </c>
      <c r="AE54" s="104" t="s">
        <v>256</v>
      </c>
      <c r="AF54" s="104"/>
      <c r="AG54" s="104"/>
      <c r="AH54" s="104"/>
    </row>
    <row r="55" spans="2:34" ht="18" customHeight="1" x14ac:dyDescent="0.25">
      <c r="B55" s="167"/>
      <c r="C55" s="168"/>
      <c r="D55" s="102" t="s">
        <v>9</v>
      </c>
      <c r="E55" s="162" t="s">
        <v>256</v>
      </c>
      <c r="F55" s="162" t="s">
        <v>256</v>
      </c>
      <c r="G55" s="162" t="s">
        <v>256</v>
      </c>
      <c r="H55" s="162" t="s">
        <v>256</v>
      </c>
      <c r="I55" s="162" t="s">
        <v>256</v>
      </c>
      <c r="J55" s="162" t="s">
        <v>256</v>
      </c>
      <c r="K55" s="162" t="s">
        <v>256</v>
      </c>
      <c r="L55" s="162" t="s">
        <v>256</v>
      </c>
      <c r="M55" s="104" t="s">
        <v>256</v>
      </c>
      <c r="N55" s="104" t="s">
        <v>256</v>
      </c>
      <c r="O55" s="104" t="s">
        <v>256</v>
      </c>
      <c r="P55" s="104" t="s">
        <v>256</v>
      </c>
      <c r="Q55" s="104" t="s">
        <v>256</v>
      </c>
      <c r="R55" s="104" t="s">
        <v>256</v>
      </c>
      <c r="S55" s="104" t="s">
        <v>256</v>
      </c>
      <c r="T55" s="104" t="s">
        <v>256</v>
      </c>
      <c r="U55" s="104" t="s">
        <v>256</v>
      </c>
      <c r="V55" s="104" t="s">
        <v>256</v>
      </c>
      <c r="W55" s="104" t="s">
        <v>256</v>
      </c>
      <c r="X55" s="104" t="s">
        <v>256</v>
      </c>
      <c r="Y55" s="104" t="s">
        <v>256</v>
      </c>
      <c r="Z55" s="104" t="s">
        <v>256</v>
      </c>
      <c r="AA55" s="104" t="s">
        <v>256</v>
      </c>
      <c r="AB55" s="104" t="s">
        <v>256</v>
      </c>
      <c r="AC55" s="104" t="s">
        <v>256</v>
      </c>
      <c r="AD55" s="104" t="s">
        <v>256</v>
      </c>
      <c r="AE55" s="104" t="s">
        <v>256</v>
      </c>
      <c r="AF55" s="104"/>
      <c r="AG55" s="104"/>
      <c r="AH55" s="104"/>
    </row>
    <row r="56" spans="2:34" ht="18" customHeight="1" x14ac:dyDescent="0.25">
      <c r="B56" s="167"/>
      <c r="C56" s="168"/>
      <c r="D56" s="102" t="s">
        <v>10</v>
      </c>
      <c r="E56" s="162">
        <v>13</v>
      </c>
      <c r="F56" s="162">
        <v>16</v>
      </c>
      <c r="G56" s="162">
        <v>16</v>
      </c>
      <c r="H56" s="162">
        <v>14</v>
      </c>
      <c r="I56" s="162">
        <v>14</v>
      </c>
      <c r="J56" s="162">
        <v>13</v>
      </c>
      <c r="K56" s="162">
        <v>13</v>
      </c>
      <c r="L56" s="162">
        <v>13</v>
      </c>
      <c r="M56" s="104">
        <v>1</v>
      </c>
      <c r="N56" s="104">
        <v>18</v>
      </c>
      <c r="O56" s="104">
        <v>18</v>
      </c>
      <c r="P56" s="104">
        <v>18</v>
      </c>
      <c r="Q56" s="104">
        <v>10</v>
      </c>
      <c r="R56" s="104">
        <v>18</v>
      </c>
      <c r="S56" s="104">
        <v>18</v>
      </c>
      <c r="T56" s="104">
        <v>18</v>
      </c>
      <c r="U56" s="104">
        <v>18</v>
      </c>
      <c r="V56" s="104">
        <v>10</v>
      </c>
      <c r="W56" s="104">
        <v>10</v>
      </c>
      <c r="X56" s="104">
        <v>10</v>
      </c>
      <c r="Y56" s="104">
        <v>10</v>
      </c>
      <c r="Z56" s="104">
        <v>10</v>
      </c>
      <c r="AA56" s="104">
        <v>10</v>
      </c>
      <c r="AB56" s="104">
        <v>8</v>
      </c>
      <c r="AC56" s="104">
        <v>8</v>
      </c>
      <c r="AD56" s="104">
        <v>6</v>
      </c>
      <c r="AE56" s="104">
        <v>7</v>
      </c>
      <c r="AF56" s="104"/>
      <c r="AG56" s="104"/>
      <c r="AH56" s="104"/>
    </row>
    <row r="57" spans="2:34" ht="18" customHeight="1" x14ac:dyDescent="0.25">
      <c r="B57" s="167"/>
      <c r="C57" s="168"/>
      <c r="D57" s="102" t="s">
        <v>99</v>
      </c>
      <c r="E57" s="162" t="s">
        <v>178</v>
      </c>
      <c r="F57" s="162" t="s">
        <v>179</v>
      </c>
      <c r="G57" s="162" t="s">
        <v>178</v>
      </c>
      <c r="H57" s="162" t="s">
        <v>178</v>
      </c>
      <c r="I57" s="162" t="s">
        <v>179</v>
      </c>
      <c r="J57" s="162" t="s">
        <v>179</v>
      </c>
      <c r="K57" s="162" t="s">
        <v>178</v>
      </c>
      <c r="L57" s="162" t="s">
        <v>178</v>
      </c>
      <c r="M57" s="104" t="s">
        <v>178</v>
      </c>
      <c r="N57" s="104" t="s">
        <v>178</v>
      </c>
      <c r="O57" s="104" t="s">
        <v>178</v>
      </c>
      <c r="P57" s="104" t="s">
        <v>178</v>
      </c>
      <c r="Q57" s="104" t="s">
        <v>315</v>
      </c>
      <c r="R57" s="104" t="s">
        <v>315</v>
      </c>
      <c r="S57" s="104" t="s">
        <v>315</v>
      </c>
      <c r="T57" s="104" t="s">
        <v>178</v>
      </c>
      <c r="U57" s="104" t="s">
        <v>178</v>
      </c>
      <c r="V57" s="104" t="s">
        <v>178</v>
      </c>
      <c r="W57" s="104" t="s">
        <v>178</v>
      </c>
      <c r="X57" s="104" t="s">
        <v>179</v>
      </c>
      <c r="Y57" s="104" t="s">
        <v>179</v>
      </c>
      <c r="Z57" s="104" t="s">
        <v>178</v>
      </c>
      <c r="AA57" s="104" t="s">
        <v>178</v>
      </c>
      <c r="AB57" s="104" t="s">
        <v>178</v>
      </c>
      <c r="AC57" s="104" t="s">
        <v>179</v>
      </c>
      <c r="AD57" s="104" t="s">
        <v>178</v>
      </c>
      <c r="AE57" s="104" t="s">
        <v>179</v>
      </c>
      <c r="AF57" s="104"/>
      <c r="AG57" s="104"/>
      <c r="AH57" s="104"/>
    </row>
    <row r="58" spans="2:34" ht="18" customHeight="1" x14ac:dyDescent="0.25">
      <c r="B58" s="167"/>
      <c r="C58" s="168"/>
      <c r="D58" s="102" t="s">
        <v>24</v>
      </c>
      <c r="E58" s="162"/>
      <c r="F58" s="162">
        <v>0</v>
      </c>
      <c r="G58" s="162">
        <v>0</v>
      </c>
      <c r="H58" s="162">
        <v>0</v>
      </c>
      <c r="I58" s="162">
        <v>0</v>
      </c>
      <c r="J58" s="162">
        <v>0</v>
      </c>
      <c r="K58" s="162">
        <v>0</v>
      </c>
      <c r="L58" s="162">
        <v>0</v>
      </c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  <c r="AG58" s="104"/>
      <c r="AH58" s="104"/>
    </row>
    <row r="59" spans="2:34" ht="18" customHeight="1" x14ac:dyDescent="0.25">
      <c r="B59" s="167"/>
      <c r="C59" s="168"/>
      <c r="D59" s="102" t="s">
        <v>25</v>
      </c>
      <c r="E59" s="162" t="s">
        <v>257</v>
      </c>
      <c r="F59" s="162" t="s">
        <v>257</v>
      </c>
      <c r="G59" s="162" t="s">
        <v>257</v>
      </c>
      <c r="H59" s="162" t="s">
        <v>257</v>
      </c>
      <c r="I59" s="162" t="s">
        <v>257</v>
      </c>
      <c r="J59" s="162" t="s">
        <v>257</v>
      </c>
      <c r="K59" s="162" t="s">
        <v>257</v>
      </c>
      <c r="L59" s="162" t="s">
        <v>257</v>
      </c>
      <c r="M59" s="104" t="s">
        <v>257</v>
      </c>
      <c r="N59" s="104" t="s">
        <v>257</v>
      </c>
      <c r="O59" s="104" t="s">
        <v>257</v>
      </c>
      <c r="P59" s="104" t="s">
        <v>257</v>
      </c>
      <c r="Q59" s="104" t="s">
        <v>257</v>
      </c>
      <c r="R59" s="104" t="s">
        <v>257</v>
      </c>
      <c r="S59" s="104" t="s">
        <v>257</v>
      </c>
      <c r="T59" s="104" t="s">
        <v>257</v>
      </c>
      <c r="U59" s="104" t="s">
        <v>257</v>
      </c>
      <c r="V59" s="104" t="s">
        <v>257</v>
      </c>
      <c r="W59" s="104" t="s">
        <v>257</v>
      </c>
      <c r="X59" s="104" t="s">
        <v>257</v>
      </c>
      <c r="Y59" s="104" t="s">
        <v>257</v>
      </c>
      <c r="Z59" s="104" t="s">
        <v>257</v>
      </c>
      <c r="AA59" s="104" t="s">
        <v>257</v>
      </c>
      <c r="AB59" s="104" t="s">
        <v>257</v>
      </c>
      <c r="AC59" s="104" t="s">
        <v>257</v>
      </c>
      <c r="AD59" s="104" t="s">
        <v>257</v>
      </c>
      <c r="AE59" s="104" t="s">
        <v>257</v>
      </c>
      <c r="AF59" s="104"/>
      <c r="AG59" s="104"/>
      <c r="AH59" s="104"/>
    </row>
    <row r="60" spans="2:34" ht="18" customHeight="1" x14ac:dyDescent="0.25">
      <c r="B60" s="167"/>
      <c r="C60" s="168"/>
      <c r="D60" s="102" t="s">
        <v>11</v>
      </c>
      <c r="E60" s="162" t="s">
        <v>256</v>
      </c>
      <c r="F60" s="162" t="s">
        <v>256</v>
      </c>
      <c r="G60" s="162" t="s">
        <v>256</v>
      </c>
      <c r="H60" s="162" t="s">
        <v>256</v>
      </c>
      <c r="I60" s="162" t="s">
        <v>256</v>
      </c>
      <c r="J60" s="162" t="s">
        <v>256</v>
      </c>
      <c r="K60" s="162" t="s">
        <v>256</v>
      </c>
      <c r="L60" s="162" t="s">
        <v>256</v>
      </c>
      <c r="M60" s="104" t="s">
        <v>256</v>
      </c>
      <c r="N60" s="104" t="s">
        <v>256</v>
      </c>
      <c r="O60" s="104" t="s">
        <v>256</v>
      </c>
      <c r="P60" s="104" t="s">
        <v>256</v>
      </c>
      <c r="Q60" s="104" t="s">
        <v>256</v>
      </c>
      <c r="R60" s="104" t="s">
        <v>256</v>
      </c>
      <c r="S60" s="104" t="s">
        <v>256</v>
      </c>
      <c r="T60" s="104" t="s">
        <v>256</v>
      </c>
      <c r="U60" s="104" t="s">
        <v>256</v>
      </c>
      <c r="V60" s="104" t="s">
        <v>256</v>
      </c>
      <c r="W60" s="104" t="s">
        <v>256</v>
      </c>
      <c r="X60" s="104" t="s">
        <v>256</v>
      </c>
      <c r="Y60" s="104" t="s">
        <v>256</v>
      </c>
      <c r="Z60" s="104" t="s">
        <v>256</v>
      </c>
      <c r="AA60" s="104" t="s">
        <v>256</v>
      </c>
      <c r="AB60" s="104" t="s">
        <v>256</v>
      </c>
      <c r="AC60" s="104" t="s">
        <v>256</v>
      </c>
      <c r="AD60" s="104" t="s">
        <v>256</v>
      </c>
      <c r="AE60" s="104" t="s">
        <v>256</v>
      </c>
      <c r="AF60" s="104"/>
      <c r="AG60" s="104"/>
      <c r="AH60" s="104"/>
    </row>
    <row r="61" spans="2:34" ht="18" customHeight="1" x14ac:dyDescent="0.25">
      <c r="B61" s="167"/>
      <c r="C61" s="168"/>
      <c r="D61" s="102" t="s">
        <v>115</v>
      </c>
      <c r="E61" s="103" t="s">
        <v>348</v>
      </c>
      <c r="F61" s="103" t="s">
        <v>341</v>
      </c>
      <c r="G61" s="103" t="s">
        <v>347</v>
      </c>
      <c r="H61" s="104" t="s">
        <v>348</v>
      </c>
      <c r="I61" s="105" t="s">
        <v>341</v>
      </c>
      <c r="J61" s="104" t="s">
        <v>341</v>
      </c>
      <c r="K61" s="104" t="s">
        <v>341</v>
      </c>
      <c r="L61" s="104" t="s">
        <v>348</v>
      </c>
      <c r="M61" s="104" t="s">
        <v>368</v>
      </c>
      <c r="N61" s="104" t="s">
        <v>335</v>
      </c>
      <c r="O61" s="104" t="s">
        <v>335</v>
      </c>
      <c r="P61" s="104" t="s">
        <v>335</v>
      </c>
      <c r="Q61" s="104" t="s">
        <v>287</v>
      </c>
      <c r="R61" s="104" t="s">
        <v>317</v>
      </c>
      <c r="S61" s="104" t="s">
        <v>316</v>
      </c>
      <c r="T61" s="104" t="s">
        <v>347</v>
      </c>
      <c r="U61" s="104" t="s">
        <v>347</v>
      </c>
      <c r="V61" s="104" t="s">
        <v>347</v>
      </c>
      <c r="W61" s="104" t="s">
        <v>352</v>
      </c>
      <c r="X61" s="104" t="s">
        <v>321</v>
      </c>
      <c r="Y61" s="104" t="s">
        <v>321</v>
      </c>
      <c r="Z61" s="104" t="s">
        <v>336</v>
      </c>
      <c r="AA61" s="104" t="s">
        <v>337</v>
      </c>
      <c r="AB61" s="104" t="s">
        <v>353</v>
      </c>
      <c r="AC61" s="104" t="s">
        <v>318</v>
      </c>
      <c r="AD61" s="104" t="s">
        <v>331</v>
      </c>
      <c r="AE61" s="104" t="s">
        <v>318</v>
      </c>
      <c r="AF61" s="104"/>
      <c r="AG61" s="104"/>
      <c r="AH61" s="104"/>
    </row>
    <row r="62" spans="2:34" ht="18" customHeight="1" x14ac:dyDescent="0.25">
      <c r="B62" s="167"/>
      <c r="C62" s="168"/>
      <c r="D62" s="102" t="s">
        <v>28</v>
      </c>
      <c r="E62" s="163">
        <v>1</v>
      </c>
      <c r="F62" s="163">
        <v>1</v>
      </c>
      <c r="G62" s="163">
        <v>1</v>
      </c>
      <c r="H62" s="163">
        <v>1</v>
      </c>
      <c r="I62" s="163">
        <v>1</v>
      </c>
      <c r="J62" s="163">
        <v>1</v>
      </c>
      <c r="K62" s="163">
        <v>1</v>
      </c>
      <c r="L62" s="163">
        <v>1</v>
      </c>
      <c r="M62" s="104">
        <v>1</v>
      </c>
      <c r="N62" s="104">
        <v>1</v>
      </c>
      <c r="O62" s="104">
        <v>1</v>
      </c>
      <c r="P62" s="104">
        <v>1</v>
      </c>
      <c r="Q62" s="104">
        <v>1</v>
      </c>
      <c r="R62" s="104">
        <v>1</v>
      </c>
      <c r="S62" s="104">
        <v>1</v>
      </c>
      <c r="T62" s="104">
        <v>1</v>
      </c>
      <c r="U62" s="104">
        <v>1</v>
      </c>
      <c r="V62" s="104">
        <v>1</v>
      </c>
      <c r="W62" s="104">
        <v>1</v>
      </c>
      <c r="X62" s="104">
        <v>1</v>
      </c>
      <c r="Y62" s="104">
        <v>1</v>
      </c>
      <c r="Z62" s="104">
        <v>1</v>
      </c>
      <c r="AA62" s="104">
        <v>1</v>
      </c>
      <c r="AB62" s="104">
        <v>1</v>
      </c>
      <c r="AC62" s="104">
        <v>1</v>
      </c>
      <c r="AD62" s="104">
        <v>1</v>
      </c>
      <c r="AE62" s="104">
        <v>1</v>
      </c>
      <c r="AF62" s="104"/>
      <c r="AG62" s="104"/>
      <c r="AH62" s="104"/>
    </row>
    <row r="63" spans="2:34" ht="18" customHeight="1" x14ac:dyDescent="0.25">
      <c r="B63" s="167"/>
      <c r="C63" s="168"/>
      <c r="D63" s="102" t="s">
        <v>30</v>
      </c>
      <c r="E63" s="162" t="s">
        <v>261</v>
      </c>
      <c r="F63" s="162" t="s">
        <v>261</v>
      </c>
      <c r="G63" s="162" t="s">
        <v>261</v>
      </c>
      <c r="H63" s="162" t="s">
        <v>261</v>
      </c>
      <c r="I63" s="162" t="s">
        <v>261</v>
      </c>
      <c r="J63" s="162" t="s">
        <v>261</v>
      </c>
      <c r="K63" s="162" t="s">
        <v>261</v>
      </c>
      <c r="L63" s="162" t="s">
        <v>261</v>
      </c>
      <c r="M63" s="104" t="s">
        <v>263</v>
      </c>
      <c r="N63" s="104" t="s">
        <v>261</v>
      </c>
      <c r="O63" s="104" t="s">
        <v>262</v>
      </c>
      <c r="P63" s="104" t="s">
        <v>262</v>
      </c>
      <c r="Q63" s="104" t="s">
        <v>261</v>
      </c>
      <c r="R63" s="104" t="s">
        <v>261</v>
      </c>
      <c r="S63" s="104" t="s">
        <v>261</v>
      </c>
      <c r="T63" s="104" t="s">
        <v>261</v>
      </c>
      <c r="U63" s="104" t="s">
        <v>261</v>
      </c>
      <c r="V63" s="104" t="s">
        <v>263</v>
      </c>
      <c r="W63" s="104" t="s">
        <v>263</v>
      </c>
      <c r="X63" s="104" t="s">
        <v>261</v>
      </c>
      <c r="Y63" s="104" t="s">
        <v>261</v>
      </c>
      <c r="Z63" s="104" t="s">
        <v>261</v>
      </c>
      <c r="AA63" s="104" t="s">
        <v>261</v>
      </c>
      <c r="AB63" s="104" t="s">
        <v>261</v>
      </c>
      <c r="AC63" s="104" t="s">
        <v>263</v>
      </c>
      <c r="AD63" s="104" t="s">
        <v>263</v>
      </c>
      <c r="AE63" s="104" t="s">
        <v>261</v>
      </c>
      <c r="AF63" s="104"/>
      <c r="AG63" s="104"/>
      <c r="AH63" s="104"/>
    </row>
    <row r="64" spans="2:34" ht="18" customHeight="1" x14ac:dyDescent="0.25">
      <c r="B64" s="167"/>
      <c r="C64" s="168"/>
      <c r="D64" s="102" t="s">
        <v>31</v>
      </c>
      <c r="E64" s="162" t="s">
        <v>264</v>
      </c>
      <c r="F64" s="162" t="s">
        <v>264</v>
      </c>
      <c r="G64" s="162" t="s">
        <v>264</v>
      </c>
      <c r="H64" s="162" t="s">
        <v>265</v>
      </c>
      <c r="I64" s="162" t="s">
        <v>265</v>
      </c>
      <c r="J64" s="162" t="s">
        <v>265</v>
      </c>
      <c r="K64" s="162" t="s">
        <v>265</v>
      </c>
      <c r="L64" s="162" t="s">
        <v>265</v>
      </c>
      <c r="M64" s="104" t="s">
        <v>265</v>
      </c>
      <c r="N64" s="104" t="s">
        <v>264</v>
      </c>
      <c r="O64" s="104" t="s">
        <v>264</v>
      </c>
      <c r="P64" s="104" t="s">
        <v>264</v>
      </c>
      <c r="Q64" s="104" t="s">
        <v>264</v>
      </c>
      <c r="R64" s="104" t="s">
        <v>264</v>
      </c>
      <c r="S64" s="104" t="s">
        <v>264</v>
      </c>
      <c r="T64" s="104" t="s">
        <v>264</v>
      </c>
      <c r="U64" s="104" t="s">
        <v>264</v>
      </c>
      <c r="V64" s="104" t="s">
        <v>264</v>
      </c>
      <c r="W64" s="104" t="s">
        <v>264</v>
      </c>
      <c r="X64" s="104" t="s">
        <v>264</v>
      </c>
      <c r="Y64" s="104" t="s">
        <v>264</v>
      </c>
      <c r="Z64" s="104" t="s">
        <v>264</v>
      </c>
      <c r="AA64" s="104" t="s">
        <v>264</v>
      </c>
      <c r="AB64" s="104" t="s">
        <v>265</v>
      </c>
      <c r="AC64" s="104" t="s">
        <v>265</v>
      </c>
      <c r="AD64" s="104" t="s">
        <v>265</v>
      </c>
      <c r="AE64" s="104" t="s">
        <v>265</v>
      </c>
      <c r="AF64" s="104"/>
      <c r="AG64" s="104"/>
      <c r="AH64" s="104"/>
    </row>
    <row r="65" spans="2:34" ht="18" customHeight="1" thickBot="1" x14ac:dyDescent="0.3">
      <c r="B65" s="169"/>
      <c r="C65" s="170"/>
      <c r="D65" s="106" t="s">
        <v>26</v>
      </c>
      <c r="E65" s="164" t="s">
        <v>256</v>
      </c>
      <c r="F65" s="164" t="s">
        <v>256</v>
      </c>
      <c r="G65" s="164" t="s">
        <v>256</v>
      </c>
      <c r="H65" s="164" t="s">
        <v>256</v>
      </c>
      <c r="I65" s="164" t="s">
        <v>256</v>
      </c>
      <c r="J65" s="164" t="s">
        <v>256</v>
      </c>
      <c r="K65" s="164" t="s">
        <v>256</v>
      </c>
      <c r="L65" s="164" t="s">
        <v>256</v>
      </c>
      <c r="M65" s="107" t="s">
        <v>256</v>
      </c>
      <c r="N65" s="107" t="s">
        <v>256</v>
      </c>
      <c r="O65" s="107" t="s">
        <v>256</v>
      </c>
      <c r="P65" s="107" t="s">
        <v>256</v>
      </c>
      <c r="Q65" s="107" t="s">
        <v>256</v>
      </c>
      <c r="R65" s="107" t="s">
        <v>256</v>
      </c>
      <c r="S65" s="107" t="s">
        <v>256</v>
      </c>
      <c r="T65" s="107" t="s">
        <v>256</v>
      </c>
      <c r="U65" s="107" t="s">
        <v>256</v>
      </c>
      <c r="V65" s="107" t="s">
        <v>256</v>
      </c>
      <c r="W65" s="107" t="s">
        <v>256</v>
      </c>
      <c r="X65" s="107" t="s">
        <v>256</v>
      </c>
      <c r="Y65" s="107" t="s">
        <v>256</v>
      </c>
      <c r="Z65" s="107" t="s">
        <v>256</v>
      </c>
      <c r="AA65" s="107" t="s">
        <v>256</v>
      </c>
      <c r="AB65" s="107" t="s">
        <v>256</v>
      </c>
      <c r="AC65" s="107" t="s">
        <v>256</v>
      </c>
      <c r="AD65" s="107" t="s">
        <v>256</v>
      </c>
      <c r="AE65" s="107" t="s">
        <v>256</v>
      </c>
      <c r="AF65" s="107"/>
      <c r="AG65" s="107"/>
      <c r="AH65" s="107"/>
    </row>
    <row r="66" spans="2:34" ht="18" customHeight="1" x14ac:dyDescent="0.25">
      <c r="B66" s="165" t="s">
        <v>12</v>
      </c>
      <c r="C66" s="166"/>
      <c r="D66" s="67" t="s">
        <v>124</v>
      </c>
      <c r="E66" s="108" t="s">
        <v>258</v>
      </c>
      <c r="F66" s="108" t="s">
        <v>260</v>
      </c>
      <c r="G66" s="68" t="s">
        <v>272</v>
      </c>
      <c r="H66" s="68" t="s">
        <v>259</v>
      </c>
      <c r="I66" s="68" t="s">
        <v>260</v>
      </c>
      <c r="J66" s="68" t="s">
        <v>289</v>
      </c>
      <c r="K66" s="68" t="s">
        <v>289</v>
      </c>
      <c r="L66" s="68" t="s">
        <v>289</v>
      </c>
      <c r="M66" s="68"/>
      <c r="N66" s="68" t="s">
        <v>266</v>
      </c>
      <c r="O66" s="68" t="s">
        <v>266</v>
      </c>
      <c r="P66" s="68" t="s">
        <v>266</v>
      </c>
      <c r="Q66" s="68"/>
      <c r="R66" s="68" t="s">
        <v>190</v>
      </c>
      <c r="S66" s="68" t="s">
        <v>190</v>
      </c>
      <c r="T66" s="68" t="s">
        <v>190</v>
      </c>
      <c r="U66" s="68" t="s">
        <v>190</v>
      </c>
      <c r="V66" s="68" t="s">
        <v>323</v>
      </c>
      <c r="W66" s="68" t="s">
        <v>324</v>
      </c>
      <c r="X66" s="68" t="s">
        <v>331</v>
      </c>
      <c r="Y66" s="68" t="s">
        <v>329</v>
      </c>
      <c r="Z66" s="68"/>
      <c r="AA66" s="68"/>
      <c r="AB66" s="68" t="s">
        <v>323</v>
      </c>
      <c r="AC66" s="68"/>
      <c r="AD66" s="68" t="s">
        <v>354</v>
      </c>
      <c r="AE66" s="68"/>
      <c r="AF66" s="68"/>
      <c r="AG66" s="68"/>
      <c r="AH66" s="68"/>
    </row>
    <row r="67" spans="2:34" ht="18" customHeight="1" x14ac:dyDescent="0.25">
      <c r="B67" s="167"/>
      <c r="C67" s="168"/>
      <c r="D67" s="70" t="s">
        <v>123</v>
      </c>
      <c r="E67" s="72">
        <v>58</v>
      </c>
      <c r="F67" s="72">
        <v>78</v>
      </c>
      <c r="G67" s="71">
        <v>74</v>
      </c>
      <c r="H67" s="71">
        <v>71</v>
      </c>
      <c r="I67" s="71">
        <v>77</v>
      </c>
      <c r="J67" s="71">
        <v>84</v>
      </c>
      <c r="K67" s="71">
        <v>78</v>
      </c>
      <c r="L67" s="71">
        <v>75</v>
      </c>
      <c r="M67" s="71"/>
      <c r="N67" s="71">
        <v>64</v>
      </c>
      <c r="O67" s="71">
        <v>58</v>
      </c>
      <c r="P67" s="71">
        <v>56</v>
      </c>
      <c r="Q67" s="71"/>
      <c r="R67" s="71">
        <v>56</v>
      </c>
      <c r="S67" s="71">
        <v>58</v>
      </c>
      <c r="T67" s="71">
        <v>56</v>
      </c>
      <c r="U67" s="71">
        <v>58</v>
      </c>
      <c r="V67" s="71">
        <v>89</v>
      </c>
      <c r="W67" s="71">
        <v>84</v>
      </c>
      <c r="X67" s="71">
        <v>84</v>
      </c>
      <c r="Y67" s="71">
        <v>89</v>
      </c>
      <c r="Z67" s="71"/>
      <c r="AA67" s="71"/>
      <c r="AB67" s="71">
        <v>84</v>
      </c>
      <c r="AC67" s="71"/>
      <c r="AD67" s="71">
        <v>81</v>
      </c>
      <c r="AE67" s="71"/>
      <c r="AF67" s="71"/>
      <c r="AG67" s="71"/>
      <c r="AH67" s="71"/>
    </row>
    <row r="68" spans="2:34" ht="18" customHeight="1" x14ac:dyDescent="0.25">
      <c r="B68" s="167"/>
      <c r="C68" s="168"/>
      <c r="D68" s="70" t="s">
        <v>120</v>
      </c>
      <c r="E68" s="72"/>
      <c r="F68" s="72" t="s">
        <v>273</v>
      </c>
      <c r="G68" s="72" t="s">
        <v>288</v>
      </c>
      <c r="H68" s="71" t="s">
        <v>288</v>
      </c>
      <c r="I68" s="71" t="s">
        <v>288</v>
      </c>
      <c r="J68" s="72" t="s">
        <v>312</v>
      </c>
      <c r="K68" s="72" t="s">
        <v>312</v>
      </c>
      <c r="L68" s="72" t="s">
        <v>312</v>
      </c>
      <c r="M68" s="72"/>
      <c r="N68" s="72" t="s">
        <v>267</v>
      </c>
      <c r="O68" s="72" t="s">
        <v>267</v>
      </c>
      <c r="P68" s="72" t="s">
        <v>267</v>
      </c>
      <c r="Q68" s="72"/>
      <c r="R68" s="72" t="s">
        <v>267</v>
      </c>
      <c r="S68" s="72" t="s">
        <v>267</v>
      </c>
      <c r="T68" s="72" t="s">
        <v>267</v>
      </c>
      <c r="U68" s="72" t="s">
        <v>267</v>
      </c>
      <c r="V68" s="72" t="s">
        <v>350</v>
      </c>
      <c r="W68" s="72" t="s">
        <v>350</v>
      </c>
      <c r="X68" s="72" t="s">
        <v>350</v>
      </c>
      <c r="Y68" s="72" t="s">
        <v>350</v>
      </c>
      <c r="Z68" s="72"/>
      <c r="AA68" s="72"/>
      <c r="AB68" s="72" t="s">
        <v>350</v>
      </c>
      <c r="AC68" s="72" t="s">
        <v>350</v>
      </c>
      <c r="AD68" s="72"/>
      <c r="AE68" s="72"/>
      <c r="AF68" s="72"/>
      <c r="AG68" s="72"/>
      <c r="AH68" s="72"/>
    </row>
    <row r="69" spans="2:34" ht="18" customHeight="1" x14ac:dyDescent="0.25">
      <c r="B69" s="167"/>
      <c r="C69" s="168"/>
      <c r="D69" s="70" t="s">
        <v>126</v>
      </c>
      <c r="E69" s="72"/>
      <c r="F69" s="72"/>
      <c r="G69" s="72"/>
      <c r="H69" s="71"/>
      <c r="I69" s="71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</row>
    <row r="70" spans="2:34" ht="18" customHeight="1" x14ac:dyDescent="0.25">
      <c r="B70" s="167"/>
      <c r="C70" s="168"/>
      <c r="D70" s="141" t="s">
        <v>121</v>
      </c>
      <c r="E70" s="72"/>
      <c r="F70" s="72"/>
      <c r="G70" s="72"/>
      <c r="H70" s="71"/>
      <c r="I70" s="71"/>
      <c r="J70" s="72"/>
      <c r="K70" s="72"/>
      <c r="L70" s="72"/>
      <c r="M70" s="72"/>
      <c r="N70" s="72" t="s">
        <v>268</v>
      </c>
      <c r="O70" s="72" t="s">
        <v>268</v>
      </c>
      <c r="P70" s="72" t="s">
        <v>268</v>
      </c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</row>
    <row r="71" spans="2:34" ht="18" customHeight="1" x14ac:dyDescent="0.25">
      <c r="B71" s="167"/>
      <c r="C71" s="168"/>
      <c r="D71" s="142" t="s">
        <v>122</v>
      </c>
      <c r="E71" s="72"/>
      <c r="F71" s="72"/>
      <c r="G71" s="72"/>
      <c r="H71" s="71"/>
      <c r="I71" s="71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</row>
    <row r="72" spans="2:34" ht="18" customHeight="1" x14ac:dyDescent="0.25">
      <c r="B72" s="167"/>
      <c r="C72" s="168"/>
      <c r="D72" s="70" t="s">
        <v>125</v>
      </c>
      <c r="E72" s="72"/>
      <c r="F72" s="72"/>
      <c r="G72" s="72"/>
      <c r="H72" s="71"/>
      <c r="I72" s="71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</row>
    <row r="73" spans="2:34" ht="18" customHeight="1" x14ac:dyDescent="0.25">
      <c r="B73" s="167"/>
      <c r="C73" s="168"/>
      <c r="D73" s="70" t="s">
        <v>127</v>
      </c>
      <c r="E73" s="72"/>
      <c r="F73" s="72"/>
      <c r="G73" s="72"/>
      <c r="H73" s="71"/>
      <c r="I73" s="71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</row>
    <row r="74" spans="2:34" ht="18" customHeight="1" x14ac:dyDescent="0.25">
      <c r="B74" s="167"/>
      <c r="C74" s="168"/>
      <c r="D74" s="70" t="s">
        <v>128</v>
      </c>
      <c r="E74" s="72"/>
      <c r="F74" s="72"/>
      <c r="G74" s="72"/>
      <c r="H74" s="71"/>
      <c r="I74" s="71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</row>
    <row r="75" spans="2:34" ht="18" customHeight="1" thickBot="1" x14ac:dyDescent="0.3">
      <c r="B75" s="167"/>
      <c r="C75" s="168"/>
      <c r="D75" s="70" t="s">
        <v>129</v>
      </c>
      <c r="E75" s="72"/>
      <c r="F75" s="72"/>
      <c r="G75" s="72"/>
      <c r="H75" s="71"/>
      <c r="I75" s="71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</row>
    <row r="76" spans="2:34" ht="18" customHeight="1" x14ac:dyDescent="0.25">
      <c r="B76" s="165" t="s">
        <v>13</v>
      </c>
      <c r="C76" s="166"/>
      <c r="D76" s="109" t="s">
        <v>53</v>
      </c>
      <c r="E76" s="11">
        <v>2037970</v>
      </c>
      <c r="F76" s="12">
        <v>5586067</v>
      </c>
      <c r="G76" s="13">
        <v>51614040</v>
      </c>
      <c r="H76" s="13">
        <v>2407905</v>
      </c>
      <c r="I76" s="12">
        <v>2450000</v>
      </c>
      <c r="J76" s="13">
        <v>10615000</v>
      </c>
      <c r="K76" s="13">
        <v>390000</v>
      </c>
      <c r="L76" s="13">
        <v>7270000</v>
      </c>
      <c r="M76" s="13">
        <v>1700000</v>
      </c>
      <c r="N76" s="13">
        <v>590159</v>
      </c>
      <c r="O76" s="13">
        <v>284480</v>
      </c>
      <c r="P76" s="13">
        <v>175754</v>
      </c>
      <c r="Q76" s="13">
        <v>910000</v>
      </c>
      <c r="R76" s="13">
        <v>17959320</v>
      </c>
      <c r="S76" s="13">
        <v>89000</v>
      </c>
      <c r="T76" s="13">
        <v>1042000</v>
      </c>
      <c r="U76" s="13">
        <v>156000</v>
      </c>
      <c r="V76" s="13">
        <v>1200000</v>
      </c>
      <c r="W76" s="13">
        <v>485000</v>
      </c>
      <c r="X76" s="13">
        <v>10000</v>
      </c>
      <c r="Y76" s="13">
        <v>3120000</v>
      </c>
      <c r="Z76" s="13">
        <v>1456497</v>
      </c>
      <c r="AA76" s="13">
        <v>598149</v>
      </c>
      <c r="AB76" s="13">
        <v>471000</v>
      </c>
      <c r="AC76" s="13">
        <v>4802000</v>
      </c>
      <c r="AD76" s="13">
        <v>165953</v>
      </c>
      <c r="AE76" s="13">
        <v>875000</v>
      </c>
      <c r="AF76" s="13"/>
      <c r="AG76" s="13"/>
      <c r="AH76" s="13"/>
    </row>
    <row r="77" spans="2:34" ht="18" customHeight="1" x14ac:dyDescent="0.25">
      <c r="B77" s="167"/>
      <c r="C77" s="168"/>
      <c r="D77" s="110" t="s">
        <v>14</v>
      </c>
      <c r="E77" s="14">
        <v>12</v>
      </c>
      <c r="F77" s="15">
        <v>12</v>
      </c>
      <c r="G77" s="16">
        <v>12</v>
      </c>
      <c r="H77" s="16">
        <v>14</v>
      </c>
      <c r="I77" s="15">
        <v>12</v>
      </c>
      <c r="J77" s="16">
        <v>10</v>
      </c>
      <c r="K77" s="16">
        <v>10</v>
      </c>
      <c r="L77" s="16">
        <v>12</v>
      </c>
      <c r="M77" s="16"/>
      <c r="N77" s="16">
        <v>10</v>
      </c>
      <c r="O77" s="16">
        <v>14</v>
      </c>
      <c r="P77" s="16">
        <v>12</v>
      </c>
      <c r="Q77" s="16">
        <v>8</v>
      </c>
      <c r="R77" s="16">
        <v>26</v>
      </c>
      <c r="S77" s="16">
        <v>22</v>
      </c>
      <c r="T77" s="16">
        <v>18</v>
      </c>
      <c r="U77" s="16">
        <v>18</v>
      </c>
      <c r="V77" s="16">
        <v>9</v>
      </c>
      <c r="W77" s="16">
        <v>6</v>
      </c>
      <c r="X77" s="16">
        <v>9</v>
      </c>
      <c r="Y77" s="16">
        <v>5</v>
      </c>
      <c r="Z77" s="16">
        <v>11</v>
      </c>
      <c r="AA77" s="16">
        <v>7</v>
      </c>
      <c r="AB77" s="16">
        <v>8</v>
      </c>
      <c r="AC77" s="16">
        <v>4</v>
      </c>
      <c r="AD77" s="16">
        <v>4</v>
      </c>
      <c r="AE77" s="16">
        <v>8</v>
      </c>
      <c r="AF77" s="16"/>
      <c r="AG77" s="16"/>
      <c r="AH77" s="16"/>
    </row>
    <row r="78" spans="2:34" ht="18" customHeight="1" x14ac:dyDescent="0.25">
      <c r="B78" s="167"/>
      <c r="C78" s="168"/>
      <c r="D78" s="110" t="s">
        <v>54</v>
      </c>
      <c r="E78" s="14">
        <v>68000000</v>
      </c>
      <c r="F78" s="15">
        <v>65000000</v>
      </c>
      <c r="G78" s="16">
        <v>38800000</v>
      </c>
      <c r="H78" s="16">
        <v>51000000</v>
      </c>
      <c r="I78" s="15">
        <v>52000000</v>
      </c>
      <c r="J78" s="16">
        <v>45300000</v>
      </c>
      <c r="K78" s="16">
        <v>27000000</v>
      </c>
      <c r="L78" s="16">
        <v>44000000</v>
      </c>
      <c r="M78" s="16"/>
      <c r="N78" s="16">
        <v>44500000</v>
      </c>
      <c r="O78" s="16">
        <v>53100000</v>
      </c>
      <c r="P78" s="16">
        <v>59500000</v>
      </c>
      <c r="Q78" s="16">
        <v>24000000</v>
      </c>
      <c r="R78" s="16">
        <v>73500000</v>
      </c>
      <c r="S78" s="16">
        <v>85050000</v>
      </c>
      <c r="T78" s="16">
        <v>50110000</v>
      </c>
      <c r="U78" s="16">
        <v>80300000</v>
      </c>
      <c r="V78" s="16">
        <v>29200000</v>
      </c>
      <c r="W78" s="16">
        <v>26500000</v>
      </c>
      <c r="X78" s="16">
        <v>33500000</v>
      </c>
      <c r="Y78" s="16">
        <v>16000000</v>
      </c>
      <c r="Z78" s="16">
        <v>35000000</v>
      </c>
      <c r="AA78" s="16">
        <v>22400000</v>
      </c>
      <c r="AB78" s="16">
        <v>23500000</v>
      </c>
      <c r="AC78" s="16">
        <v>12700000</v>
      </c>
      <c r="AD78" s="16">
        <v>10500000</v>
      </c>
      <c r="AE78" s="16">
        <v>21500000</v>
      </c>
      <c r="AF78" s="16"/>
      <c r="AG78" s="16"/>
      <c r="AH78" s="16"/>
    </row>
    <row r="79" spans="2:34" ht="18" customHeight="1" x14ac:dyDescent="0.25">
      <c r="B79" s="167"/>
      <c r="C79" s="168"/>
      <c r="D79" s="110" t="s">
        <v>55</v>
      </c>
      <c r="E79" s="14">
        <v>10000000</v>
      </c>
      <c r="F79" s="15">
        <v>7000000</v>
      </c>
      <c r="G79" s="16">
        <v>8000000</v>
      </c>
      <c r="H79" s="16">
        <v>8000000</v>
      </c>
      <c r="I79" s="15">
        <v>5000000</v>
      </c>
      <c r="J79" s="16">
        <v>7000000</v>
      </c>
      <c r="K79" s="16">
        <v>10000000</v>
      </c>
      <c r="L79" s="16">
        <v>6000000</v>
      </c>
      <c r="M79" s="16"/>
      <c r="N79" s="16">
        <v>10000000</v>
      </c>
      <c r="O79" s="16">
        <v>8000000</v>
      </c>
      <c r="P79" s="16">
        <v>8000000</v>
      </c>
      <c r="Q79" s="16">
        <v>4000000</v>
      </c>
      <c r="R79" s="16">
        <v>5000000</v>
      </c>
      <c r="S79" s="16">
        <v>7500000</v>
      </c>
      <c r="T79" s="16">
        <v>4000000</v>
      </c>
      <c r="U79" s="16">
        <v>10000000</v>
      </c>
      <c r="V79" s="16">
        <v>6000000</v>
      </c>
      <c r="W79" s="16">
        <v>8000000</v>
      </c>
      <c r="X79" s="16">
        <v>6000000</v>
      </c>
      <c r="Y79" s="16">
        <v>4000000</v>
      </c>
      <c r="Z79" s="16">
        <v>6000000</v>
      </c>
      <c r="AA79" s="16">
        <v>4000000</v>
      </c>
      <c r="AB79" s="16">
        <v>5000000</v>
      </c>
      <c r="AC79" s="16">
        <v>5900000</v>
      </c>
      <c r="AD79" s="16">
        <v>3000000</v>
      </c>
      <c r="AE79" s="16">
        <v>3000000</v>
      </c>
      <c r="AF79" s="16"/>
      <c r="AG79" s="16"/>
      <c r="AH79" s="16"/>
    </row>
    <row r="80" spans="2:34" ht="18" customHeight="1" x14ac:dyDescent="0.25">
      <c r="B80" s="167"/>
      <c r="C80" s="168"/>
      <c r="D80" s="110" t="s">
        <v>56</v>
      </c>
      <c r="E80" s="14">
        <v>300000</v>
      </c>
      <c r="F80" s="15">
        <v>3000000</v>
      </c>
      <c r="G80" s="16">
        <v>2300000</v>
      </c>
      <c r="H80" s="16">
        <v>2000000</v>
      </c>
      <c r="I80" s="15">
        <v>2500000</v>
      </c>
      <c r="J80" s="16">
        <v>2000000</v>
      </c>
      <c r="K80" s="16">
        <v>3000000</v>
      </c>
      <c r="L80" s="16">
        <v>2000000</v>
      </c>
      <c r="M80" s="16"/>
      <c r="N80" s="16">
        <v>2500000</v>
      </c>
      <c r="O80" s="16">
        <v>2000000</v>
      </c>
      <c r="P80" s="16">
        <v>2000000</v>
      </c>
      <c r="Q80" s="16">
        <v>1500000</v>
      </c>
      <c r="R80" s="16">
        <v>500000</v>
      </c>
      <c r="S80" s="16">
        <v>1000000</v>
      </c>
      <c r="T80" s="16">
        <v>500000</v>
      </c>
      <c r="U80" s="16">
        <v>1500000</v>
      </c>
      <c r="V80" s="16">
        <v>2000000</v>
      </c>
      <c r="W80" s="16">
        <v>2000000</v>
      </c>
      <c r="X80" s="16">
        <v>2000000</v>
      </c>
      <c r="Y80" s="16">
        <v>2000000</v>
      </c>
      <c r="Z80" s="16">
        <v>1000000</v>
      </c>
      <c r="AA80" s="16">
        <v>2000000</v>
      </c>
      <c r="AB80" s="16">
        <v>2000000</v>
      </c>
      <c r="AC80" s="16">
        <v>2000000</v>
      </c>
      <c r="AD80" s="16">
        <v>2000000</v>
      </c>
      <c r="AE80" s="16">
        <v>2000000</v>
      </c>
      <c r="AF80" s="16"/>
      <c r="AG80" s="16"/>
      <c r="AH80" s="16"/>
    </row>
    <row r="81" spans="2:34" ht="18" customHeight="1" x14ac:dyDescent="0.25">
      <c r="B81" s="167"/>
      <c r="C81" s="168"/>
      <c r="D81" s="110" t="s">
        <v>57</v>
      </c>
      <c r="E81" s="17">
        <f t="shared" ref="E81:L81" si="28">E78/E77</f>
        <v>5666666.666666667</v>
      </c>
      <c r="F81" s="18">
        <f t="shared" si="28"/>
        <v>5416666.666666667</v>
      </c>
      <c r="G81" s="18">
        <f t="shared" si="28"/>
        <v>3233333.3333333335</v>
      </c>
      <c r="H81" s="18">
        <f t="shared" si="28"/>
        <v>3642857.1428571427</v>
      </c>
      <c r="I81" s="18">
        <f t="shared" si="28"/>
        <v>4333333.333333333</v>
      </c>
      <c r="J81" s="18">
        <f t="shared" si="28"/>
        <v>4530000</v>
      </c>
      <c r="K81" s="18">
        <f t="shared" si="28"/>
        <v>2700000</v>
      </c>
      <c r="L81" s="18">
        <f t="shared" si="28"/>
        <v>3666666.6666666665</v>
      </c>
      <c r="M81" s="18" t="e">
        <f t="shared" ref="M81:X81" si="29">M78/M77</f>
        <v>#DIV/0!</v>
      </c>
      <c r="N81" s="18">
        <f t="shared" si="29"/>
        <v>4450000</v>
      </c>
      <c r="O81" s="18">
        <f t="shared" si="29"/>
        <v>3792857.1428571427</v>
      </c>
      <c r="P81" s="18">
        <f t="shared" si="29"/>
        <v>4958333.333333333</v>
      </c>
      <c r="Q81" s="18">
        <f t="shared" si="29"/>
        <v>3000000</v>
      </c>
      <c r="R81" s="18">
        <f t="shared" si="29"/>
        <v>2826923.076923077</v>
      </c>
      <c r="S81" s="18">
        <f t="shared" si="29"/>
        <v>3865909.0909090908</v>
      </c>
      <c r="T81" s="18">
        <f t="shared" si="29"/>
        <v>2783888.888888889</v>
      </c>
      <c r="U81" s="18">
        <f t="shared" si="29"/>
        <v>4461111.111111111</v>
      </c>
      <c r="V81" s="18">
        <f t="shared" si="29"/>
        <v>3244444.4444444445</v>
      </c>
      <c r="W81" s="18">
        <f t="shared" si="29"/>
        <v>4416666.666666667</v>
      </c>
      <c r="X81" s="18">
        <f t="shared" si="29"/>
        <v>3722222.222222222</v>
      </c>
      <c r="Y81" s="18">
        <f t="shared" ref="Y81:AH81" si="30">Y78/Y77</f>
        <v>3200000</v>
      </c>
      <c r="Z81" s="18">
        <f t="shared" si="30"/>
        <v>3181818.1818181816</v>
      </c>
      <c r="AA81" s="18">
        <f t="shared" si="30"/>
        <v>3200000</v>
      </c>
      <c r="AB81" s="18">
        <f t="shared" si="30"/>
        <v>2937500</v>
      </c>
      <c r="AC81" s="18">
        <f t="shared" si="30"/>
        <v>3175000</v>
      </c>
      <c r="AD81" s="18">
        <f t="shared" si="30"/>
        <v>2625000</v>
      </c>
      <c r="AE81" s="18">
        <f t="shared" si="30"/>
        <v>2687500</v>
      </c>
      <c r="AF81" s="18" t="e">
        <f t="shared" si="30"/>
        <v>#DIV/0!</v>
      </c>
      <c r="AG81" s="18" t="e">
        <f t="shared" si="30"/>
        <v>#DIV/0!</v>
      </c>
      <c r="AH81" s="18" t="e">
        <f t="shared" si="30"/>
        <v>#DIV/0!</v>
      </c>
    </row>
    <row r="82" spans="2:34" ht="18" customHeight="1" x14ac:dyDescent="0.25">
      <c r="B82" s="167"/>
      <c r="C82" s="168"/>
      <c r="D82" s="110" t="s">
        <v>27</v>
      </c>
      <c r="E82" s="14" t="s">
        <v>178</v>
      </c>
      <c r="F82" s="15" t="s">
        <v>179</v>
      </c>
      <c r="G82" s="16" t="s">
        <v>178</v>
      </c>
      <c r="H82" s="16" t="s">
        <v>178</v>
      </c>
      <c r="I82" s="15" t="s">
        <v>179</v>
      </c>
      <c r="J82" s="16" t="s">
        <v>178</v>
      </c>
      <c r="K82" s="16" t="s">
        <v>178</v>
      </c>
      <c r="L82" s="16" t="s">
        <v>178</v>
      </c>
      <c r="M82" s="16"/>
      <c r="N82" s="16" t="s">
        <v>178</v>
      </c>
      <c r="O82" s="16" t="s">
        <v>178</v>
      </c>
      <c r="P82" s="16" t="s">
        <v>178</v>
      </c>
      <c r="Q82" s="16" t="s">
        <v>179</v>
      </c>
      <c r="R82" s="16" t="s">
        <v>315</v>
      </c>
      <c r="S82" s="16" t="s">
        <v>315</v>
      </c>
      <c r="T82" s="16" t="s">
        <v>178</v>
      </c>
      <c r="U82" s="16" t="s">
        <v>178</v>
      </c>
      <c r="V82" s="16" t="s">
        <v>178</v>
      </c>
      <c r="W82" s="16" t="s">
        <v>178</v>
      </c>
      <c r="X82" s="16" t="s">
        <v>179</v>
      </c>
      <c r="Y82" s="16" t="s">
        <v>179</v>
      </c>
      <c r="Z82" s="16" t="s">
        <v>178</v>
      </c>
      <c r="AA82" s="16" t="s">
        <v>178</v>
      </c>
      <c r="AB82" s="16" t="s">
        <v>178</v>
      </c>
      <c r="AC82" s="16" t="s">
        <v>179</v>
      </c>
      <c r="AD82" s="16" t="s">
        <v>178</v>
      </c>
      <c r="AE82" s="16" t="s">
        <v>179</v>
      </c>
      <c r="AF82" s="16"/>
      <c r="AG82" s="16"/>
      <c r="AH82" s="16"/>
    </row>
    <row r="83" spans="2:34" ht="18" customHeight="1" x14ac:dyDescent="0.25">
      <c r="B83" s="167"/>
      <c r="C83" s="168"/>
      <c r="D83" s="110" t="s">
        <v>65</v>
      </c>
      <c r="E83" s="14">
        <v>7</v>
      </c>
      <c r="F83" s="15">
        <v>9</v>
      </c>
      <c r="G83" s="16">
        <v>10</v>
      </c>
      <c r="H83" s="16">
        <v>10</v>
      </c>
      <c r="I83" s="15">
        <v>10</v>
      </c>
      <c r="J83" s="16">
        <v>7</v>
      </c>
      <c r="K83" s="16">
        <v>10</v>
      </c>
      <c r="L83" s="16">
        <v>10</v>
      </c>
      <c r="M83" s="16"/>
      <c r="N83" s="16">
        <v>8</v>
      </c>
      <c r="O83" s="16">
        <v>8</v>
      </c>
      <c r="P83" s="16">
        <v>8</v>
      </c>
      <c r="Q83" s="16">
        <v>8</v>
      </c>
      <c r="R83" s="16">
        <v>8</v>
      </c>
      <c r="S83" s="16">
        <v>10</v>
      </c>
      <c r="T83" s="16">
        <v>10</v>
      </c>
      <c r="U83" s="16">
        <v>12</v>
      </c>
      <c r="V83" s="16">
        <v>10</v>
      </c>
      <c r="W83" s="16">
        <v>10</v>
      </c>
      <c r="X83" s="16">
        <v>6</v>
      </c>
      <c r="Y83" s="16">
        <v>8</v>
      </c>
      <c r="Z83" s="16">
        <v>7</v>
      </c>
      <c r="AA83" s="16">
        <v>5</v>
      </c>
      <c r="AB83" s="16">
        <v>10</v>
      </c>
      <c r="AC83" s="16">
        <v>6</v>
      </c>
      <c r="AD83" s="16">
        <v>6</v>
      </c>
      <c r="AE83" s="16">
        <v>6</v>
      </c>
      <c r="AF83" s="16"/>
      <c r="AG83" s="16"/>
      <c r="AH83" s="16"/>
    </row>
    <row r="84" spans="2:34" ht="18" customHeight="1" x14ac:dyDescent="0.25">
      <c r="B84" s="167"/>
      <c r="C84" s="168"/>
      <c r="D84" s="110" t="s">
        <v>90</v>
      </c>
      <c r="E84" s="14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>
        <v>24</v>
      </c>
      <c r="Z84" s="16">
        <v>20</v>
      </c>
      <c r="AA84" s="16">
        <v>20</v>
      </c>
      <c r="AB84" s="16"/>
      <c r="AC84" s="16">
        <v>24</v>
      </c>
      <c r="AD84" s="16"/>
      <c r="AE84" s="16">
        <v>24</v>
      </c>
      <c r="AF84" s="16"/>
      <c r="AG84" s="16"/>
      <c r="AH84" s="16"/>
    </row>
    <row r="85" spans="2:34" ht="18" customHeight="1" x14ac:dyDescent="0.25">
      <c r="B85" s="167"/>
      <c r="C85" s="168"/>
      <c r="D85" s="110" t="s">
        <v>100</v>
      </c>
      <c r="E85" s="14">
        <v>20</v>
      </c>
      <c r="F85" s="15">
        <v>24</v>
      </c>
      <c r="G85" s="16">
        <v>24</v>
      </c>
      <c r="H85" s="16">
        <v>24</v>
      </c>
      <c r="I85" s="15">
        <v>24</v>
      </c>
      <c r="J85" s="16">
        <v>24</v>
      </c>
      <c r="K85" s="16">
        <v>24</v>
      </c>
      <c r="L85" s="16">
        <v>24</v>
      </c>
      <c r="M85" s="16"/>
      <c r="N85" s="16">
        <v>24</v>
      </c>
      <c r="O85" s="16">
        <v>24</v>
      </c>
      <c r="P85" s="16">
        <v>24</v>
      </c>
      <c r="Q85" s="16">
        <v>24</v>
      </c>
      <c r="R85" s="16">
        <v>24</v>
      </c>
      <c r="S85" s="16">
        <v>24</v>
      </c>
      <c r="T85" s="16">
        <v>24</v>
      </c>
      <c r="U85" s="16">
        <v>24</v>
      </c>
      <c r="V85" s="16">
        <v>24</v>
      </c>
      <c r="W85" s="16">
        <v>24</v>
      </c>
      <c r="X85" s="16">
        <v>24</v>
      </c>
      <c r="Y85" s="16">
        <v>24</v>
      </c>
      <c r="Z85" s="16">
        <v>20</v>
      </c>
      <c r="AA85" s="16">
        <v>20</v>
      </c>
      <c r="AB85" s="16">
        <v>24</v>
      </c>
      <c r="AC85" s="16">
        <v>24</v>
      </c>
      <c r="AD85" s="16">
        <v>24</v>
      </c>
      <c r="AE85" s="16">
        <v>24</v>
      </c>
      <c r="AF85" s="16"/>
      <c r="AG85" s="16"/>
      <c r="AH85" s="16"/>
    </row>
    <row r="86" spans="2:34" ht="18" customHeight="1" x14ac:dyDescent="0.25">
      <c r="B86" s="167"/>
      <c r="C86" s="168"/>
      <c r="D86" s="110" t="s">
        <v>91</v>
      </c>
      <c r="E86" s="14">
        <v>227970</v>
      </c>
      <c r="F86" s="15">
        <v>4040000</v>
      </c>
      <c r="G86" s="16">
        <v>3380000</v>
      </c>
      <c r="H86" s="16">
        <v>2470000</v>
      </c>
      <c r="I86" s="15">
        <v>2864000</v>
      </c>
      <c r="J86" s="16">
        <v>2607000</v>
      </c>
      <c r="K86" s="16">
        <v>2058000</v>
      </c>
      <c r="L86" s="16">
        <v>2669000</v>
      </c>
      <c r="M86" s="16"/>
      <c r="N86" s="16">
        <v>300574</v>
      </c>
      <c r="O86" s="16">
        <v>395505</v>
      </c>
      <c r="P86" s="16">
        <v>230754</v>
      </c>
      <c r="Q86" s="16">
        <v>1070000</v>
      </c>
      <c r="R86" s="16">
        <v>3638400</v>
      </c>
      <c r="S86" s="16">
        <v>5834400</v>
      </c>
      <c r="T86" s="16">
        <v>3198000</v>
      </c>
      <c r="U86" s="16">
        <v>5552000</v>
      </c>
      <c r="V86" s="16">
        <v>1333000</v>
      </c>
      <c r="W86" s="16">
        <v>1257000</v>
      </c>
      <c r="X86" s="16">
        <v>884000</v>
      </c>
      <c r="Y86" s="16">
        <v>678000</v>
      </c>
      <c r="Z86" s="16">
        <v>81497</v>
      </c>
      <c r="AA86" s="16">
        <v>81199</v>
      </c>
      <c r="AB86" s="16">
        <v>882000</v>
      </c>
      <c r="AC86" s="16">
        <v>618000</v>
      </c>
      <c r="AD86" s="16">
        <v>302000</v>
      </c>
      <c r="AE86" s="16">
        <v>710000</v>
      </c>
      <c r="AF86" s="16"/>
      <c r="AG86" s="16"/>
      <c r="AH86" s="16"/>
    </row>
    <row r="87" spans="2:34" ht="18" customHeight="1" thickBot="1" x14ac:dyDescent="0.3">
      <c r="B87" s="169"/>
      <c r="C87" s="170"/>
      <c r="D87" s="111" t="s">
        <v>62</v>
      </c>
      <c r="E87" s="19"/>
      <c r="F87" s="20">
        <v>85000</v>
      </c>
      <c r="G87" s="21">
        <v>220000</v>
      </c>
      <c r="H87" s="21">
        <v>80000</v>
      </c>
      <c r="I87" s="22">
        <v>70000</v>
      </c>
      <c r="J87" s="21">
        <v>0</v>
      </c>
      <c r="K87" s="21">
        <v>0</v>
      </c>
      <c r="L87" s="21">
        <v>0</v>
      </c>
      <c r="M87" s="21"/>
      <c r="N87" s="21">
        <v>0</v>
      </c>
      <c r="O87" s="21">
        <v>135000</v>
      </c>
      <c r="P87" s="21">
        <v>0</v>
      </c>
      <c r="Q87" s="21">
        <v>0</v>
      </c>
      <c r="R87" s="21">
        <v>85000</v>
      </c>
      <c r="S87" s="21">
        <v>0</v>
      </c>
      <c r="T87" s="21">
        <v>40000</v>
      </c>
      <c r="U87" s="21">
        <v>0</v>
      </c>
      <c r="V87" s="21">
        <v>227000</v>
      </c>
      <c r="W87" s="21">
        <v>0</v>
      </c>
      <c r="X87" s="21">
        <v>0</v>
      </c>
      <c r="Y87" s="21"/>
      <c r="Z87" s="21"/>
      <c r="AA87" s="21"/>
      <c r="AB87" s="21"/>
      <c r="AC87" s="21"/>
      <c r="AD87" s="21"/>
      <c r="AE87" s="21">
        <v>0</v>
      </c>
      <c r="AF87" s="21"/>
      <c r="AG87" s="21"/>
      <c r="AH87" s="21"/>
    </row>
    <row r="88" spans="2:34" ht="18" customHeight="1" x14ac:dyDescent="0.4">
      <c r="B88" s="165" t="s">
        <v>37</v>
      </c>
      <c r="C88" s="166"/>
      <c r="D88" s="112" t="s">
        <v>101</v>
      </c>
      <c r="E88" s="113" t="s">
        <v>269</v>
      </c>
      <c r="F88" s="114" t="s">
        <v>138</v>
      </c>
      <c r="G88" s="26" t="s">
        <v>136</v>
      </c>
      <c r="H88" s="26" t="s">
        <v>138</v>
      </c>
      <c r="I88" s="28" t="s">
        <v>138</v>
      </c>
      <c r="J88" s="26" t="s">
        <v>138</v>
      </c>
      <c r="K88" s="26" t="s">
        <v>141</v>
      </c>
      <c r="L88" s="26" t="s">
        <v>138</v>
      </c>
      <c r="M88" s="26" t="s">
        <v>136</v>
      </c>
      <c r="N88" s="26" t="s">
        <v>147</v>
      </c>
      <c r="O88" s="26" t="s">
        <v>147</v>
      </c>
      <c r="P88" s="26" t="s">
        <v>147</v>
      </c>
      <c r="Q88" s="26" t="s">
        <v>138</v>
      </c>
      <c r="R88" s="26" t="s">
        <v>136</v>
      </c>
      <c r="S88" s="26" t="s">
        <v>136</v>
      </c>
      <c r="T88" s="26" t="s">
        <v>136</v>
      </c>
      <c r="U88" s="26" t="s">
        <v>136</v>
      </c>
      <c r="V88" s="26" t="s">
        <v>136</v>
      </c>
      <c r="W88" s="26" t="s">
        <v>136</v>
      </c>
      <c r="X88" s="26" t="s">
        <v>136</v>
      </c>
      <c r="Y88" s="26" t="s">
        <v>136</v>
      </c>
      <c r="Z88" s="26" t="s">
        <v>305</v>
      </c>
      <c r="AA88" s="26" t="s">
        <v>305</v>
      </c>
      <c r="AB88" s="26" t="s">
        <v>136</v>
      </c>
      <c r="AC88" s="26" t="s">
        <v>136</v>
      </c>
      <c r="AD88" s="26" t="s">
        <v>136</v>
      </c>
      <c r="AE88" s="26" t="s">
        <v>136</v>
      </c>
      <c r="AF88" s="26"/>
      <c r="AG88" s="26"/>
      <c r="AH88" s="26"/>
    </row>
    <row r="89" spans="2:34" ht="18" customHeight="1" x14ac:dyDescent="0.4">
      <c r="B89" s="167"/>
      <c r="C89" s="168"/>
      <c r="D89" s="115" t="s">
        <v>29</v>
      </c>
      <c r="E89" s="116"/>
      <c r="F89" s="117">
        <v>1</v>
      </c>
      <c r="G89" s="118">
        <v>1</v>
      </c>
      <c r="H89" s="118"/>
      <c r="I89" s="118">
        <v>1</v>
      </c>
      <c r="J89" s="118"/>
      <c r="K89" s="118"/>
      <c r="L89" s="118"/>
      <c r="M89" s="118"/>
      <c r="N89" s="118"/>
      <c r="O89" s="118">
        <v>1</v>
      </c>
      <c r="P89" s="118"/>
      <c r="Q89" s="118"/>
      <c r="R89" s="118">
        <v>1</v>
      </c>
      <c r="S89" s="118">
        <v>1</v>
      </c>
      <c r="T89" s="118">
        <v>1</v>
      </c>
      <c r="U89" s="118">
        <v>1</v>
      </c>
      <c r="V89" s="118"/>
      <c r="W89" s="118"/>
      <c r="X89" s="118"/>
      <c r="Y89" s="118"/>
      <c r="Z89" s="118"/>
      <c r="AA89" s="118"/>
      <c r="AB89" s="118"/>
      <c r="AC89" s="118"/>
      <c r="AD89" s="118"/>
      <c r="AE89" s="118"/>
      <c r="AF89" s="118"/>
      <c r="AG89" s="118"/>
      <c r="AH89" s="118"/>
    </row>
    <row r="90" spans="2:34" ht="18" customHeight="1" thickBot="1" x14ac:dyDescent="0.3">
      <c r="B90" s="167"/>
      <c r="C90" s="168"/>
      <c r="D90" s="119" t="s">
        <v>66</v>
      </c>
      <c r="E90" s="23">
        <f>E91+E99+E107</f>
        <v>0</v>
      </c>
      <c r="F90" s="24">
        <f t="shared" ref="F90:L90" si="31">F91+F99+F107</f>
        <v>190000000</v>
      </c>
      <c r="G90" s="25">
        <f t="shared" si="31"/>
        <v>125000000</v>
      </c>
      <c r="H90" s="25">
        <f t="shared" si="31"/>
        <v>0</v>
      </c>
      <c r="I90" s="25">
        <f t="shared" si="31"/>
        <v>185000000</v>
      </c>
      <c r="J90" s="25">
        <f t="shared" si="31"/>
        <v>180000000</v>
      </c>
      <c r="K90" s="25">
        <f t="shared" si="31"/>
        <v>185000000</v>
      </c>
      <c r="L90" s="25">
        <f t="shared" si="31"/>
        <v>0</v>
      </c>
      <c r="M90" s="25">
        <f t="shared" ref="M90:X90" si="32">M91+M99+M107</f>
        <v>0</v>
      </c>
      <c r="N90" s="25">
        <f t="shared" si="32"/>
        <v>0</v>
      </c>
      <c r="O90" s="25">
        <f t="shared" si="32"/>
        <v>150000000</v>
      </c>
      <c r="P90" s="25">
        <f t="shared" si="32"/>
        <v>0</v>
      </c>
      <c r="Q90" s="25">
        <f t="shared" si="32"/>
        <v>0</v>
      </c>
      <c r="R90" s="25">
        <f t="shared" si="32"/>
        <v>230000000</v>
      </c>
      <c r="S90" s="25">
        <f t="shared" si="32"/>
        <v>185000000</v>
      </c>
      <c r="T90" s="25">
        <f t="shared" si="32"/>
        <v>185000000</v>
      </c>
      <c r="U90" s="25">
        <f t="shared" si="32"/>
        <v>185000000</v>
      </c>
      <c r="V90" s="25">
        <f t="shared" si="32"/>
        <v>0</v>
      </c>
      <c r="W90" s="25">
        <f t="shared" si="32"/>
        <v>0</v>
      </c>
      <c r="X90" s="25">
        <f t="shared" si="32"/>
        <v>0</v>
      </c>
      <c r="Y90" s="25">
        <f t="shared" ref="Y90:AH90" si="33">Y91+Y99+Y107</f>
        <v>0</v>
      </c>
      <c r="Z90" s="25">
        <f t="shared" si="33"/>
        <v>0</v>
      </c>
      <c r="AA90" s="25">
        <f t="shared" si="33"/>
        <v>0</v>
      </c>
      <c r="AB90" s="25">
        <f t="shared" si="33"/>
        <v>0</v>
      </c>
      <c r="AC90" s="25">
        <f t="shared" si="33"/>
        <v>0</v>
      </c>
      <c r="AD90" s="25">
        <f t="shared" si="33"/>
        <v>0</v>
      </c>
      <c r="AE90" s="25">
        <f t="shared" si="33"/>
        <v>0</v>
      </c>
      <c r="AF90" s="25">
        <f t="shared" si="33"/>
        <v>0</v>
      </c>
      <c r="AG90" s="25">
        <f t="shared" si="33"/>
        <v>0</v>
      </c>
      <c r="AH90" s="25">
        <f t="shared" si="33"/>
        <v>0</v>
      </c>
    </row>
    <row r="91" spans="2:34" ht="18" customHeight="1" x14ac:dyDescent="0.4">
      <c r="B91" s="167"/>
      <c r="C91" s="168"/>
      <c r="D91" s="120" t="s">
        <v>50</v>
      </c>
      <c r="E91" s="26"/>
      <c r="F91" s="27">
        <v>190000000</v>
      </c>
      <c r="G91" s="28">
        <v>125000000</v>
      </c>
      <c r="H91" s="26"/>
      <c r="I91" s="28">
        <v>185000000</v>
      </c>
      <c r="J91" s="26">
        <v>180000000</v>
      </c>
      <c r="K91" s="26">
        <v>185000000</v>
      </c>
      <c r="L91" s="26"/>
      <c r="M91" s="26"/>
      <c r="N91" s="26"/>
      <c r="O91" s="26">
        <v>150000000</v>
      </c>
      <c r="P91" s="26"/>
      <c r="Q91" s="26"/>
      <c r="R91" s="26">
        <v>230000000</v>
      </c>
      <c r="S91" s="26">
        <v>185000000</v>
      </c>
      <c r="T91" s="26">
        <v>185000000</v>
      </c>
      <c r="U91" s="26">
        <v>185000000</v>
      </c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</row>
    <row r="92" spans="2:34" ht="18" customHeight="1" x14ac:dyDescent="0.4">
      <c r="B92" s="167"/>
      <c r="C92" s="168"/>
      <c r="D92" s="115" t="s">
        <v>102</v>
      </c>
      <c r="E92" s="32"/>
      <c r="F92" s="30">
        <v>18</v>
      </c>
      <c r="G92" s="31">
        <v>18</v>
      </c>
      <c r="H92" s="32"/>
      <c r="I92" s="31" t="s">
        <v>334</v>
      </c>
      <c r="J92" s="32" t="s">
        <v>345</v>
      </c>
      <c r="K92" s="32" t="s">
        <v>357</v>
      </c>
      <c r="L92" s="32"/>
      <c r="M92" s="32"/>
      <c r="N92" s="32"/>
      <c r="O92" s="32" t="s">
        <v>285</v>
      </c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2"/>
      <c r="AH92" s="32"/>
    </row>
    <row r="93" spans="2:34" ht="18" customHeight="1" x14ac:dyDescent="0.4">
      <c r="B93" s="167"/>
      <c r="C93" s="168"/>
      <c r="D93" s="115" t="s">
        <v>68</v>
      </c>
      <c r="E93" s="32"/>
      <c r="F93" s="30">
        <v>16</v>
      </c>
      <c r="G93" s="31">
        <v>10</v>
      </c>
      <c r="H93" s="32"/>
      <c r="I93" s="31">
        <v>15</v>
      </c>
      <c r="J93" s="32">
        <v>12</v>
      </c>
      <c r="K93" s="32">
        <v>15</v>
      </c>
      <c r="L93" s="32"/>
      <c r="M93" s="32"/>
      <c r="N93" s="32"/>
      <c r="O93" s="32">
        <v>8</v>
      </c>
      <c r="P93" s="32"/>
      <c r="Q93" s="32"/>
      <c r="R93" s="32">
        <v>19</v>
      </c>
      <c r="S93" s="32">
        <v>15</v>
      </c>
      <c r="T93" s="32">
        <v>16</v>
      </c>
      <c r="U93" s="32">
        <v>16</v>
      </c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</row>
    <row r="94" spans="2:34" ht="18" customHeight="1" x14ac:dyDescent="0.4">
      <c r="B94" s="167"/>
      <c r="C94" s="168"/>
      <c r="D94" s="115" t="s">
        <v>107</v>
      </c>
      <c r="E94" s="29"/>
      <c r="F94" s="30"/>
      <c r="G94" s="31"/>
      <c r="H94" s="32"/>
      <c r="I94" s="31">
        <v>18</v>
      </c>
      <c r="J94" s="32">
        <v>18</v>
      </c>
      <c r="K94" s="32">
        <v>18</v>
      </c>
      <c r="L94" s="32"/>
      <c r="M94" s="32"/>
      <c r="N94" s="32"/>
      <c r="O94" s="32"/>
      <c r="P94" s="32"/>
      <c r="Q94" s="32"/>
      <c r="R94" s="32">
        <v>18</v>
      </c>
      <c r="S94" s="32">
        <v>18</v>
      </c>
      <c r="T94" s="32">
        <v>18</v>
      </c>
      <c r="U94" s="32">
        <v>18</v>
      </c>
      <c r="V94" s="32"/>
      <c r="W94" s="32"/>
      <c r="X94" s="32"/>
      <c r="Y94" s="32"/>
      <c r="Z94" s="32"/>
      <c r="AA94" s="32"/>
      <c r="AB94" s="32"/>
      <c r="AC94" s="32"/>
      <c r="AD94" s="32"/>
      <c r="AE94" s="32"/>
      <c r="AF94" s="32"/>
      <c r="AG94" s="32"/>
      <c r="AH94" s="32"/>
    </row>
    <row r="95" spans="2:34" ht="18" customHeight="1" x14ac:dyDescent="0.4">
      <c r="B95" s="167"/>
      <c r="C95" s="168"/>
      <c r="D95" s="115" t="s">
        <v>108</v>
      </c>
      <c r="E95" s="29"/>
      <c r="F95" s="30">
        <v>24</v>
      </c>
      <c r="G95" s="31">
        <v>24</v>
      </c>
      <c r="H95" s="32"/>
      <c r="I95" s="31">
        <v>24</v>
      </c>
      <c r="J95" s="32"/>
      <c r="K95" s="32"/>
      <c r="L95" s="32"/>
      <c r="M95" s="32"/>
      <c r="N95" s="32"/>
      <c r="O95" s="32"/>
      <c r="P95" s="32"/>
      <c r="Q95" s="32"/>
      <c r="R95" s="32">
        <v>2170000</v>
      </c>
      <c r="S95" s="32">
        <v>2160000</v>
      </c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  <c r="AF95" s="32"/>
      <c r="AG95" s="32"/>
      <c r="AH95" s="32"/>
    </row>
    <row r="96" spans="2:34" ht="18" customHeight="1" x14ac:dyDescent="0.4">
      <c r="B96" s="167"/>
      <c r="C96" s="168"/>
      <c r="D96" s="115" t="s">
        <v>69</v>
      </c>
      <c r="E96" s="32"/>
      <c r="F96" s="30">
        <v>11184340</v>
      </c>
      <c r="G96" s="31">
        <v>125000000</v>
      </c>
      <c r="H96" s="32"/>
      <c r="I96" s="31">
        <v>12300000</v>
      </c>
      <c r="J96" s="32">
        <v>15000000</v>
      </c>
      <c r="K96" s="32">
        <v>12300000</v>
      </c>
      <c r="L96" s="32"/>
      <c r="M96" s="32"/>
      <c r="N96" s="32"/>
      <c r="O96" s="32">
        <v>40000000</v>
      </c>
      <c r="P96" s="32"/>
      <c r="Q96" s="32"/>
      <c r="R96" s="32">
        <v>12700000</v>
      </c>
      <c r="S96" s="32">
        <v>12000000</v>
      </c>
      <c r="T96" s="32">
        <v>11500000</v>
      </c>
      <c r="U96" s="32">
        <v>11500000</v>
      </c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F96" s="32"/>
      <c r="AG96" s="32"/>
      <c r="AH96" s="32"/>
    </row>
    <row r="97" spans="2:34" ht="18" customHeight="1" x14ac:dyDescent="0.4">
      <c r="B97" s="167"/>
      <c r="C97" s="168"/>
      <c r="D97" s="115" t="s">
        <v>58</v>
      </c>
      <c r="E97" s="32"/>
      <c r="F97" s="30">
        <v>11184340</v>
      </c>
      <c r="G97" s="33">
        <v>125000000</v>
      </c>
      <c r="H97" s="32"/>
      <c r="I97" s="31">
        <v>12300000</v>
      </c>
      <c r="J97" s="32">
        <v>15000000</v>
      </c>
      <c r="K97" s="32">
        <v>12300000</v>
      </c>
      <c r="L97" s="32"/>
      <c r="M97" s="32"/>
      <c r="N97" s="32"/>
      <c r="O97" s="32">
        <v>10000000</v>
      </c>
      <c r="P97" s="32"/>
      <c r="Q97" s="32"/>
      <c r="R97" s="32">
        <v>12700000</v>
      </c>
      <c r="S97" s="32">
        <v>12000000</v>
      </c>
      <c r="T97" s="32">
        <v>11500000</v>
      </c>
      <c r="U97" s="32">
        <v>11500000</v>
      </c>
      <c r="V97" s="32"/>
      <c r="W97" s="32"/>
      <c r="X97" s="32"/>
      <c r="Y97" s="32"/>
      <c r="Z97" s="32"/>
      <c r="AA97" s="32"/>
      <c r="AB97" s="32"/>
      <c r="AC97" s="32"/>
      <c r="AD97" s="32"/>
      <c r="AE97" s="32"/>
      <c r="AF97" s="32"/>
      <c r="AG97" s="32"/>
      <c r="AH97" s="32"/>
    </row>
    <row r="98" spans="2:34" ht="18" customHeight="1" thickBot="1" x14ac:dyDescent="0.3">
      <c r="B98" s="167"/>
      <c r="C98" s="168"/>
      <c r="D98" s="119" t="s">
        <v>59</v>
      </c>
      <c r="E98" s="34" t="e">
        <f>E90/E93</f>
        <v>#DIV/0!</v>
      </c>
      <c r="F98" s="34">
        <f t="shared" ref="F98:I98" si="34">F90/F93</f>
        <v>11875000</v>
      </c>
      <c r="G98" s="34">
        <f t="shared" si="34"/>
        <v>12500000</v>
      </c>
      <c r="H98" s="34" t="e">
        <f t="shared" si="34"/>
        <v>#DIV/0!</v>
      </c>
      <c r="I98" s="34">
        <f t="shared" si="34"/>
        <v>12333333.333333334</v>
      </c>
      <c r="J98" s="34">
        <f>J91/J93</f>
        <v>15000000</v>
      </c>
      <c r="K98" s="34">
        <f t="shared" ref="K98:X98" si="35">K91/K93</f>
        <v>12333333.333333334</v>
      </c>
      <c r="L98" s="34" t="e">
        <f t="shared" si="35"/>
        <v>#DIV/0!</v>
      </c>
      <c r="M98" s="34" t="e">
        <f t="shared" si="35"/>
        <v>#DIV/0!</v>
      </c>
      <c r="N98" s="34" t="e">
        <f t="shared" si="35"/>
        <v>#DIV/0!</v>
      </c>
      <c r="O98" s="34">
        <f t="shared" si="35"/>
        <v>18750000</v>
      </c>
      <c r="P98" s="34" t="e">
        <f t="shared" si="35"/>
        <v>#DIV/0!</v>
      </c>
      <c r="Q98" s="34" t="e">
        <f t="shared" si="35"/>
        <v>#DIV/0!</v>
      </c>
      <c r="R98" s="34">
        <f t="shared" si="35"/>
        <v>12105263.157894736</v>
      </c>
      <c r="S98" s="34">
        <f t="shared" si="35"/>
        <v>12333333.333333334</v>
      </c>
      <c r="T98" s="34">
        <f t="shared" si="35"/>
        <v>11562500</v>
      </c>
      <c r="U98" s="34">
        <f t="shared" si="35"/>
        <v>11562500</v>
      </c>
      <c r="V98" s="34" t="e">
        <f t="shared" si="35"/>
        <v>#DIV/0!</v>
      </c>
      <c r="W98" s="34" t="e">
        <f t="shared" si="35"/>
        <v>#DIV/0!</v>
      </c>
      <c r="X98" s="34" t="e">
        <f t="shared" si="35"/>
        <v>#DIV/0!</v>
      </c>
      <c r="Y98" s="34" t="e">
        <f t="shared" ref="Y98:AH98" si="36">Y91/Y93</f>
        <v>#DIV/0!</v>
      </c>
      <c r="Z98" s="34" t="e">
        <f t="shared" si="36"/>
        <v>#DIV/0!</v>
      </c>
      <c r="AA98" s="34" t="e">
        <f t="shared" si="36"/>
        <v>#DIV/0!</v>
      </c>
      <c r="AB98" s="34" t="e">
        <f t="shared" si="36"/>
        <v>#DIV/0!</v>
      </c>
      <c r="AC98" s="34" t="e">
        <f t="shared" si="36"/>
        <v>#DIV/0!</v>
      </c>
      <c r="AD98" s="34" t="e">
        <f t="shared" si="36"/>
        <v>#DIV/0!</v>
      </c>
      <c r="AE98" s="34" t="e">
        <f t="shared" si="36"/>
        <v>#DIV/0!</v>
      </c>
      <c r="AF98" s="34" t="e">
        <f t="shared" si="36"/>
        <v>#DIV/0!</v>
      </c>
      <c r="AG98" s="34" t="e">
        <f t="shared" si="36"/>
        <v>#DIV/0!</v>
      </c>
      <c r="AH98" s="34" t="e">
        <f t="shared" si="36"/>
        <v>#DIV/0!</v>
      </c>
    </row>
    <row r="99" spans="2:34" ht="18" customHeight="1" x14ac:dyDescent="0.4">
      <c r="B99" s="167"/>
      <c r="C99" s="168"/>
      <c r="D99" s="120" t="s">
        <v>51</v>
      </c>
      <c r="E99" s="26"/>
      <c r="F99" s="35"/>
      <c r="G99" s="28"/>
      <c r="H99" s="26"/>
      <c r="I99" s="28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</row>
    <row r="100" spans="2:34" ht="18" customHeight="1" x14ac:dyDescent="0.4">
      <c r="B100" s="167"/>
      <c r="C100" s="168"/>
      <c r="D100" s="115" t="s">
        <v>103</v>
      </c>
      <c r="E100" s="32"/>
      <c r="F100" s="30"/>
      <c r="G100" s="31"/>
      <c r="H100" s="32"/>
      <c r="I100" s="31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  <c r="AF100" s="32"/>
      <c r="AG100" s="32"/>
      <c r="AH100" s="32"/>
    </row>
    <row r="101" spans="2:34" ht="18" customHeight="1" x14ac:dyDescent="0.4">
      <c r="B101" s="167"/>
      <c r="C101" s="168"/>
      <c r="D101" s="115" t="s">
        <v>70</v>
      </c>
      <c r="E101" s="32"/>
      <c r="F101" s="30"/>
      <c r="G101" s="31"/>
      <c r="H101" s="32"/>
      <c r="I101" s="31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/>
      <c r="AH101" s="32"/>
    </row>
    <row r="102" spans="2:34" ht="18" customHeight="1" x14ac:dyDescent="0.4">
      <c r="B102" s="167"/>
      <c r="C102" s="168"/>
      <c r="D102" s="115" t="s">
        <v>107</v>
      </c>
      <c r="E102" s="29"/>
      <c r="F102" s="30"/>
      <c r="G102" s="31"/>
      <c r="H102" s="32"/>
      <c r="I102" s="31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/>
      <c r="AG102" s="32"/>
      <c r="AH102" s="32"/>
    </row>
    <row r="103" spans="2:34" ht="18" customHeight="1" x14ac:dyDescent="0.4">
      <c r="B103" s="167"/>
      <c r="C103" s="168"/>
      <c r="D103" s="115" t="s">
        <v>108</v>
      </c>
      <c r="E103" s="29"/>
      <c r="F103" s="30"/>
      <c r="G103" s="31"/>
      <c r="H103" s="32"/>
      <c r="I103" s="31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  <c r="AF103" s="32"/>
      <c r="AG103" s="32"/>
      <c r="AH103" s="32"/>
    </row>
    <row r="104" spans="2:34" ht="18" customHeight="1" x14ac:dyDescent="0.4">
      <c r="B104" s="167"/>
      <c r="C104" s="168"/>
      <c r="D104" s="115" t="s">
        <v>71</v>
      </c>
      <c r="E104" s="32"/>
      <c r="F104" s="30"/>
      <c r="G104" s="31"/>
      <c r="H104" s="32"/>
      <c r="I104" s="31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</row>
    <row r="105" spans="2:34" ht="18" customHeight="1" x14ac:dyDescent="0.4">
      <c r="B105" s="167"/>
      <c r="C105" s="168"/>
      <c r="D105" s="115" t="s">
        <v>72</v>
      </c>
      <c r="E105" s="32"/>
      <c r="F105" s="30"/>
      <c r="G105" s="33"/>
      <c r="H105" s="32"/>
      <c r="I105" s="31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/>
      <c r="AH105" s="32"/>
    </row>
    <row r="106" spans="2:34" ht="18" customHeight="1" thickBot="1" x14ac:dyDescent="0.3">
      <c r="B106" s="167"/>
      <c r="C106" s="168"/>
      <c r="D106" s="119" t="s">
        <v>73</v>
      </c>
      <c r="E106" s="36" t="e">
        <f t="shared" ref="E106:X106" si="37">E99/E101</f>
        <v>#DIV/0!</v>
      </c>
      <c r="F106" s="36" t="e">
        <f t="shared" si="37"/>
        <v>#DIV/0!</v>
      </c>
      <c r="G106" s="36" t="e">
        <f t="shared" si="37"/>
        <v>#DIV/0!</v>
      </c>
      <c r="H106" s="36" t="e">
        <f t="shared" si="37"/>
        <v>#DIV/0!</v>
      </c>
      <c r="I106" s="36" t="e">
        <f t="shared" si="37"/>
        <v>#DIV/0!</v>
      </c>
      <c r="J106" s="36" t="e">
        <f t="shared" si="37"/>
        <v>#DIV/0!</v>
      </c>
      <c r="K106" s="36" t="e">
        <f t="shared" si="37"/>
        <v>#DIV/0!</v>
      </c>
      <c r="L106" s="36" t="e">
        <f t="shared" si="37"/>
        <v>#DIV/0!</v>
      </c>
      <c r="M106" s="36" t="e">
        <f t="shared" si="37"/>
        <v>#DIV/0!</v>
      </c>
      <c r="N106" s="36" t="e">
        <f t="shared" si="37"/>
        <v>#DIV/0!</v>
      </c>
      <c r="O106" s="36" t="e">
        <f t="shared" si="37"/>
        <v>#DIV/0!</v>
      </c>
      <c r="P106" s="36" t="e">
        <f t="shared" si="37"/>
        <v>#DIV/0!</v>
      </c>
      <c r="Q106" s="36" t="e">
        <f t="shared" si="37"/>
        <v>#DIV/0!</v>
      </c>
      <c r="R106" s="36" t="e">
        <f t="shared" si="37"/>
        <v>#DIV/0!</v>
      </c>
      <c r="S106" s="36" t="e">
        <f t="shared" si="37"/>
        <v>#DIV/0!</v>
      </c>
      <c r="T106" s="36" t="e">
        <f t="shared" si="37"/>
        <v>#DIV/0!</v>
      </c>
      <c r="U106" s="36" t="e">
        <f t="shared" si="37"/>
        <v>#DIV/0!</v>
      </c>
      <c r="V106" s="36" t="e">
        <f t="shared" si="37"/>
        <v>#DIV/0!</v>
      </c>
      <c r="W106" s="36" t="e">
        <f t="shared" si="37"/>
        <v>#DIV/0!</v>
      </c>
      <c r="X106" s="36" t="e">
        <f t="shared" si="37"/>
        <v>#DIV/0!</v>
      </c>
      <c r="Y106" s="36" t="e">
        <f t="shared" ref="Y106:AH106" si="38">Y99/Y101</f>
        <v>#DIV/0!</v>
      </c>
      <c r="Z106" s="36" t="e">
        <f t="shared" si="38"/>
        <v>#DIV/0!</v>
      </c>
      <c r="AA106" s="36" t="e">
        <f t="shared" si="38"/>
        <v>#DIV/0!</v>
      </c>
      <c r="AB106" s="36" t="e">
        <f t="shared" si="38"/>
        <v>#DIV/0!</v>
      </c>
      <c r="AC106" s="36" t="e">
        <f t="shared" si="38"/>
        <v>#DIV/0!</v>
      </c>
      <c r="AD106" s="36" t="e">
        <f t="shared" si="38"/>
        <v>#DIV/0!</v>
      </c>
      <c r="AE106" s="36" t="e">
        <f t="shared" si="38"/>
        <v>#DIV/0!</v>
      </c>
      <c r="AF106" s="36" t="e">
        <f t="shared" si="38"/>
        <v>#DIV/0!</v>
      </c>
      <c r="AG106" s="36" t="e">
        <f t="shared" si="38"/>
        <v>#DIV/0!</v>
      </c>
      <c r="AH106" s="36" t="e">
        <f t="shared" si="38"/>
        <v>#DIV/0!</v>
      </c>
    </row>
    <row r="107" spans="2:34" ht="18" customHeight="1" x14ac:dyDescent="0.4">
      <c r="B107" s="167"/>
      <c r="C107" s="168"/>
      <c r="D107" s="120" t="s">
        <v>52</v>
      </c>
      <c r="E107" s="32"/>
      <c r="F107" s="30"/>
      <c r="G107" s="31"/>
      <c r="H107" s="32"/>
      <c r="I107" s="31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  <c r="AF107" s="32"/>
      <c r="AG107" s="32"/>
      <c r="AH107" s="32"/>
    </row>
    <row r="108" spans="2:34" ht="18" customHeight="1" x14ac:dyDescent="0.4">
      <c r="B108" s="167"/>
      <c r="C108" s="168"/>
      <c r="D108" s="115" t="s">
        <v>104</v>
      </c>
      <c r="E108" s="32"/>
      <c r="F108" s="30"/>
      <c r="G108" s="31"/>
      <c r="H108" s="32"/>
      <c r="I108" s="31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  <c r="AF108" s="32"/>
      <c r="AG108" s="32"/>
      <c r="AH108" s="32"/>
    </row>
    <row r="109" spans="2:34" ht="18" customHeight="1" x14ac:dyDescent="0.4">
      <c r="B109" s="167"/>
      <c r="C109" s="168"/>
      <c r="D109" s="115" t="s">
        <v>74</v>
      </c>
      <c r="E109" s="32"/>
      <c r="F109" s="30"/>
      <c r="G109" s="31"/>
      <c r="H109" s="32"/>
      <c r="I109" s="31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</row>
    <row r="110" spans="2:34" ht="18" customHeight="1" x14ac:dyDescent="0.4">
      <c r="B110" s="167"/>
      <c r="C110" s="168"/>
      <c r="D110" s="115" t="s">
        <v>107</v>
      </c>
      <c r="E110" s="29"/>
      <c r="F110" s="30"/>
      <c r="G110" s="31"/>
      <c r="H110" s="32"/>
      <c r="I110" s="31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</row>
    <row r="111" spans="2:34" ht="18" customHeight="1" x14ac:dyDescent="0.4">
      <c r="B111" s="167"/>
      <c r="C111" s="168"/>
      <c r="D111" s="115" t="s">
        <v>108</v>
      </c>
      <c r="E111" s="29"/>
      <c r="F111" s="30"/>
      <c r="G111" s="31"/>
      <c r="H111" s="32"/>
      <c r="I111" s="31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</row>
    <row r="112" spans="2:34" ht="18" customHeight="1" x14ac:dyDescent="0.4">
      <c r="B112" s="167"/>
      <c r="C112" s="168"/>
      <c r="D112" s="115" t="s">
        <v>75</v>
      </c>
      <c r="E112" s="32"/>
      <c r="F112" s="30"/>
      <c r="G112" s="31"/>
      <c r="H112" s="32"/>
      <c r="I112" s="31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32"/>
    </row>
    <row r="113" spans="2:34" ht="18" customHeight="1" x14ac:dyDescent="0.4">
      <c r="B113" s="167"/>
      <c r="C113" s="168"/>
      <c r="D113" s="115" t="s">
        <v>76</v>
      </c>
      <c r="E113" s="32"/>
      <c r="F113" s="30"/>
      <c r="G113" s="33"/>
      <c r="H113" s="32"/>
      <c r="I113" s="31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32"/>
    </row>
    <row r="114" spans="2:34" ht="18" customHeight="1" thickBot="1" x14ac:dyDescent="0.3">
      <c r="B114" s="169"/>
      <c r="C114" s="170"/>
      <c r="D114" s="119" t="s">
        <v>77</v>
      </c>
      <c r="E114" s="36" t="e">
        <f>E107/E109</f>
        <v>#DIV/0!</v>
      </c>
      <c r="F114" s="36" t="e">
        <f t="shared" ref="F114:X114" si="39">F107/F109</f>
        <v>#DIV/0!</v>
      </c>
      <c r="G114" s="36" t="e">
        <f t="shared" si="39"/>
        <v>#DIV/0!</v>
      </c>
      <c r="H114" s="36" t="e">
        <f t="shared" si="39"/>
        <v>#DIV/0!</v>
      </c>
      <c r="I114" s="36" t="e">
        <f t="shared" si="39"/>
        <v>#DIV/0!</v>
      </c>
      <c r="J114" s="36" t="e">
        <f t="shared" si="39"/>
        <v>#DIV/0!</v>
      </c>
      <c r="K114" s="36" t="e">
        <f t="shared" si="39"/>
        <v>#DIV/0!</v>
      </c>
      <c r="L114" s="36" t="e">
        <f t="shared" si="39"/>
        <v>#DIV/0!</v>
      </c>
      <c r="M114" s="36" t="e">
        <f t="shared" si="39"/>
        <v>#DIV/0!</v>
      </c>
      <c r="N114" s="36" t="e">
        <f t="shared" si="39"/>
        <v>#DIV/0!</v>
      </c>
      <c r="O114" s="36" t="e">
        <f t="shared" si="39"/>
        <v>#DIV/0!</v>
      </c>
      <c r="P114" s="36" t="e">
        <f t="shared" si="39"/>
        <v>#DIV/0!</v>
      </c>
      <c r="Q114" s="36" t="e">
        <f t="shared" si="39"/>
        <v>#DIV/0!</v>
      </c>
      <c r="R114" s="36" t="e">
        <f t="shared" si="39"/>
        <v>#DIV/0!</v>
      </c>
      <c r="S114" s="36" t="e">
        <f t="shared" si="39"/>
        <v>#DIV/0!</v>
      </c>
      <c r="T114" s="36" t="e">
        <f t="shared" si="39"/>
        <v>#DIV/0!</v>
      </c>
      <c r="U114" s="36" t="e">
        <f t="shared" si="39"/>
        <v>#DIV/0!</v>
      </c>
      <c r="V114" s="36" t="e">
        <f t="shared" si="39"/>
        <v>#DIV/0!</v>
      </c>
      <c r="W114" s="36" t="e">
        <f t="shared" si="39"/>
        <v>#DIV/0!</v>
      </c>
      <c r="X114" s="36" t="e">
        <f t="shared" si="39"/>
        <v>#DIV/0!</v>
      </c>
      <c r="Y114" s="36" t="e">
        <f t="shared" ref="Y114:AH114" si="40">Y107/Y109</f>
        <v>#DIV/0!</v>
      </c>
      <c r="Z114" s="36" t="e">
        <f t="shared" si="40"/>
        <v>#DIV/0!</v>
      </c>
      <c r="AA114" s="36" t="e">
        <f t="shared" si="40"/>
        <v>#DIV/0!</v>
      </c>
      <c r="AB114" s="36" t="e">
        <f t="shared" si="40"/>
        <v>#DIV/0!</v>
      </c>
      <c r="AC114" s="36" t="e">
        <f t="shared" si="40"/>
        <v>#DIV/0!</v>
      </c>
      <c r="AD114" s="36" t="e">
        <f t="shared" si="40"/>
        <v>#DIV/0!</v>
      </c>
      <c r="AE114" s="36" t="e">
        <f t="shared" si="40"/>
        <v>#DIV/0!</v>
      </c>
      <c r="AF114" s="36" t="e">
        <f t="shared" si="40"/>
        <v>#DIV/0!</v>
      </c>
      <c r="AG114" s="36" t="e">
        <f t="shared" si="40"/>
        <v>#DIV/0!</v>
      </c>
      <c r="AH114" s="36" t="e">
        <f t="shared" si="40"/>
        <v>#DIV/0!</v>
      </c>
    </row>
    <row r="115" spans="2:34" ht="18" customHeight="1" x14ac:dyDescent="0.4">
      <c r="B115" s="165" t="s">
        <v>64</v>
      </c>
      <c r="C115" s="166"/>
      <c r="D115" s="67" t="s">
        <v>78</v>
      </c>
      <c r="E115" s="121"/>
      <c r="F115" s="122"/>
      <c r="G115" s="123"/>
      <c r="H115" s="124"/>
      <c r="I115" s="124"/>
      <c r="J115" s="121"/>
      <c r="K115" s="121" t="s">
        <v>358</v>
      </c>
      <c r="L115" s="121"/>
      <c r="M115" s="121"/>
      <c r="N115" s="121"/>
      <c r="O115" s="121"/>
      <c r="P115" s="121"/>
      <c r="Q115" s="121"/>
      <c r="R115" s="121" t="s">
        <v>284</v>
      </c>
      <c r="S115" s="121" t="s">
        <v>283</v>
      </c>
      <c r="T115" s="121" t="s">
        <v>274</v>
      </c>
      <c r="U115" s="121" t="s">
        <v>274</v>
      </c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</row>
    <row r="116" spans="2:34" ht="18" customHeight="1" x14ac:dyDescent="0.4">
      <c r="B116" s="167"/>
      <c r="C116" s="168"/>
      <c r="D116" s="70" t="s">
        <v>32</v>
      </c>
      <c r="E116" s="37"/>
      <c r="F116" s="38"/>
      <c r="G116" s="37">
        <v>147500000</v>
      </c>
      <c r="H116" s="37"/>
      <c r="I116" s="39"/>
      <c r="J116" s="37"/>
      <c r="K116" s="37">
        <v>218300000</v>
      </c>
      <c r="L116" s="37"/>
      <c r="M116" s="37"/>
      <c r="N116" s="37"/>
      <c r="O116" s="37"/>
      <c r="P116" s="37"/>
      <c r="Q116" s="37"/>
      <c r="R116" s="37">
        <v>230000000</v>
      </c>
      <c r="S116" s="37">
        <v>218300000</v>
      </c>
      <c r="T116" s="37">
        <v>218300000</v>
      </c>
      <c r="U116" s="37">
        <v>218300000</v>
      </c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</row>
    <row r="117" spans="2:34" ht="18" customHeight="1" x14ac:dyDescent="0.4">
      <c r="B117" s="167"/>
      <c r="C117" s="168"/>
      <c r="D117" s="70" t="s">
        <v>116</v>
      </c>
      <c r="E117" s="37"/>
      <c r="F117" s="38"/>
      <c r="G117" s="37"/>
      <c r="H117" s="37"/>
      <c r="I117" s="39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</row>
    <row r="118" spans="2:34" ht="18" customHeight="1" x14ac:dyDescent="0.4">
      <c r="B118" s="167"/>
      <c r="C118" s="168"/>
      <c r="D118" s="70" t="s">
        <v>63</v>
      </c>
      <c r="E118" s="37"/>
      <c r="F118" s="38"/>
      <c r="G118" s="37"/>
      <c r="H118" s="37"/>
      <c r="I118" s="39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</row>
    <row r="119" spans="2:34" ht="18" customHeight="1" thickBot="1" x14ac:dyDescent="0.45">
      <c r="B119" s="167"/>
      <c r="C119" s="168"/>
      <c r="D119" s="80" t="s">
        <v>38</v>
      </c>
      <c r="E119" s="125"/>
      <c r="F119" s="126"/>
      <c r="G119" s="127"/>
      <c r="H119" s="125"/>
      <c r="I119" s="127"/>
      <c r="J119" s="125"/>
      <c r="K119" s="125"/>
      <c r="L119" s="125"/>
      <c r="M119" s="125"/>
      <c r="N119" s="125"/>
      <c r="O119" s="125"/>
      <c r="P119" s="125"/>
      <c r="Q119" s="125"/>
      <c r="R119" s="125"/>
      <c r="S119" s="125"/>
      <c r="T119" s="125"/>
      <c r="U119" s="125"/>
      <c r="V119" s="125"/>
      <c r="W119" s="125"/>
      <c r="X119" s="125"/>
      <c r="Y119" s="125"/>
      <c r="Z119" s="125"/>
      <c r="AA119" s="125"/>
      <c r="AB119" s="125"/>
      <c r="AC119" s="125"/>
      <c r="AD119" s="125"/>
      <c r="AE119" s="125"/>
      <c r="AF119" s="125"/>
      <c r="AG119" s="125"/>
      <c r="AH119" s="125"/>
    </row>
    <row r="120" spans="2:34" ht="18" customHeight="1" x14ac:dyDescent="0.4">
      <c r="B120" s="167"/>
      <c r="C120" s="168"/>
      <c r="D120" s="67" t="s">
        <v>79</v>
      </c>
      <c r="E120" s="128"/>
      <c r="F120" s="122"/>
      <c r="G120" s="129"/>
      <c r="H120" s="130"/>
      <c r="I120" s="130"/>
      <c r="J120" s="128"/>
      <c r="K120" s="128"/>
      <c r="L120" s="128"/>
      <c r="M120" s="128"/>
      <c r="N120" s="128"/>
      <c r="O120" s="128"/>
      <c r="P120" s="128"/>
      <c r="Q120" s="128"/>
      <c r="R120" s="128"/>
      <c r="S120" s="128"/>
      <c r="T120" s="128"/>
      <c r="U120" s="128"/>
      <c r="V120" s="128"/>
      <c r="W120" s="128"/>
      <c r="X120" s="128"/>
      <c r="Y120" s="128"/>
      <c r="Z120" s="128"/>
      <c r="AA120" s="128"/>
      <c r="AB120" s="128"/>
      <c r="AC120" s="128"/>
      <c r="AD120" s="128"/>
      <c r="AE120" s="128"/>
      <c r="AF120" s="128"/>
      <c r="AG120" s="128"/>
      <c r="AH120" s="128"/>
    </row>
    <row r="121" spans="2:34" ht="18" customHeight="1" x14ac:dyDescent="0.4">
      <c r="B121" s="167"/>
      <c r="C121" s="168"/>
      <c r="D121" s="70" t="s">
        <v>80</v>
      </c>
      <c r="E121" s="37"/>
      <c r="F121" s="38"/>
      <c r="G121" s="37"/>
      <c r="H121" s="37"/>
      <c r="I121" s="39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</row>
    <row r="122" spans="2:34" ht="18" customHeight="1" x14ac:dyDescent="0.4">
      <c r="B122" s="167"/>
      <c r="C122" s="168"/>
      <c r="D122" s="70" t="s">
        <v>118</v>
      </c>
      <c r="E122" s="37"/>
      <c r="F122" s="38"/>
      <c r="G122" s="37"/>
      <c r="H122" s="37"/>
      <c r="I122" s="39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</row>
    <row r="123" spans="2:34" ht="18" customHeight="1" x14ac:dyDescent="0.4">
      <c r="B123" s="167"/>
      <c r="C123" s="168"/>
      <c r="D123" s="70" t="s">
        <v>81</v>
      </c>
      <c r="E123" s="37"/>
      <c r="F123" s="38"/>
      <c r="G123" s="37"/>
      <c r="H123" s="37"/>
      <c r="I123" s="39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</row>
    <row r="124" spans="2:34" ht="18" customHeight="1" thickBot="1" x14ac:dyDescent="0.45">
      <c r="B124" s="167"/>
      <c r="C124" s="168"/>
      <c r="D124" s="80" t="s">
        <v>82</v>
      </c>
      <c r="E124" s="125"/>
      <c r="F124" s="126"/>
      <c r="G124" s="127"/>
      <c r="H124" s="125"/>
      <c r="I124" s="127"/>
      <c r="J124" s="125"/>
      <c r="K124" s="125"/>
      <c r="L124" s="125"/>
      <c r="M124" s="125"/>
      <c r="N124" s="125"/>
      <c r="O124" s="125"/>
      <c r="P124" s="125"/>
      <c r="Q124" s="125"/>
      <c r="R124" s="125"/>
      <c r="S124" s="125"/>
      <c r="T124" s="125"/>
      <c r="U124" s="125"/>
      <c r="V124" s="125"/>
      <c r="W124" s="125"/>
      <c r="X124" s="125"/>
      <c r="Y124" s="125"/>
      <c r="Z124" s="125"/>
      <c r="AA124" s="125"/>
      <c r="AB124" s="125"/>
      <c r="AC124" s="125"/>
      <c r="AD124" s="125"/>
      <c r="AE124" s="125"/>
      <c r="AF124" s="125"/>
      <c r="AG124" s="125"/>
      <c r="AH124" s="125"/>
    </row>
    <row r="125" spans="2:34" ht="18" customHeight="1" x14ac:dyDescent="0.4">
      <c r="B125" s="167"/>
      <c r="C125" s="168"/>
      <c r="D125" s="67" t="s">
        <v>83</v>
      </c>
      <c r="E125" s="128"/>
      <c r="F125" s="122"/>
      <c r="G125" s="129"/>
      <c r="H125" s="130"/>
      <c r="I125" s="130"/>
      <c r="J125" s="128"/>
      <c r="K125" s="128"/>
      <c r="L125" s="128"/>
      <c r="M125" s="128"/>
      <c r="N125" s="128"/>
      <c r="O125" s="128"/>
      <c r="P125" s="128"/>
      <c r="Q125" s="128"/>
      <c r="R125" s="128"/>
      <c r="S125" s="128"/>
      <c r="T125" s="128"/>
      <c r="U125" s="128"/>
      <c r="V125" s="128"/>
      <c r="W125" s="128"/>
      <c r="X125" s="128"/>
      <c r="Y125" s="128"/>
      <c r="Z125" s="128"/>
      <c r="AA125" s="128"/>
      <c r="AB125" s="128"/>
      <c r="AC125" s="128"/>
      <c r="AD125" s="128"/>
      <c r="AE125" s="128"/>
      <c r="AF125" s="128"/>
      <c r="AG125" s="128"/>
      <c r="AH125" s="128"/>
    </row>
    <row r="126" spans="2:34" ht="18" customHeight="1" x14ac:dyDescent="0.4">
      <c r="B126" s="167"/>
      <c r="C126" s="168"/>
      <c r="D126" s="70" t="s">
        <v>84</v>
      </c>
      <c r="E126" s="37"/>
      <c r="F126" s="38"/>
      <c r="G126" s="37"/>
      <c r="H126" s="37"/>
      <c r="I126" s="39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</row>
    <row r="127" spans="2:34" ht="18" customHeight="1" x14ac:dyDescent="0.4">
      <c r="B127" s="167"/>
      <c r="C127" s="168"/>
      <c r="D127" s="70" t="s">
        <v>117</v>
      </c>
      <c r="E127" s="37"/>
      <c r="F127" s="38"/>
      <c r="G127" s="37"/>
      <c r="H127" s="37"/>
      <c r="I127" s="39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</row>
    <row r="128" spans="2:34" ht="18" customHeight="1" x14ac:dyDescent="0.4">
      <c r="B128" s="167"/>
      <c r="C128" s="168"/>
      <c r="D128" s="70" t="s">
        <v>85</v>
      </c>
      <c r="E128" s="37"/>
      <c r="F128" s="38"/>
      <c r="G128" s="37"/>
      <c r="H128" s="37"/>
      <c r="I128" s="39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</row>
    <row r="129" spans="2:34" ht="18" customHeight="1" thickBot="1" x14ac:dyDescent="0.45">
      <c r="B129" s="169"/>
      <c r="C129" s="170"/>
      <c r="D129" s="80" t="s">
        <v>86</v>
      </c>
      <c r="E129" s="125"/>
      <c r="F129" s="126"/>
      <c r="G129" s="127"/>
      <c r="H129" s="125"/>
      <c r="I129" s="127"/>
      <c r="J129" s="125"/>
      <c r="K129" s="125"/>
      <c r="L129" s="125"/>
      <c r="M129" s="125"/>
      <c r="N129" s="125"/>
      <c r="O129" s="125"/>
      <c r="P129" s="125"/>
      <c r="Q129" s="125"/>
      <c r="R129" s="125"/>
      <c r="S129" s="125"/>
      <c r="T129" s="125"/>
      <c r="U129" s="125"/>
      <c r="V129" s="125"/>
      <c r="W129" s="125"/>
      <c r="X129" s="125"/>
      <c r="Y129" s="125"/>
      <c r="Z129" s="125"/>
      <c r="AA129" s="125"/>
      <c r="AB129" s="125"/>
      <c r="AC129" s="125"/>
      <c r="AD129" s="125"/>
      <c r="AE129" s="125"/>
      <c r="AF129" s="125"/>
      <c r="AG129" s="125"/>
      <c r="AH129" s="125"/>
    </row>
  </sheetData>
  <sheetProtection sheet="1" objects="1" scenarios="1" selectLockedCells="1"/>
  <mergeCells count="10">
    <mergeCell ref="B2:C12"/>
    <mergeCell ref="B13:C23"/>
    <mergeCell ref="B24:C42"/>
    <mergeCell ref="B115:C129"/>
    <mergeCell ref="B43:C46"/>
    <mergeCell ref="B47:C51"/>
    <mergeCell ref="B52:C65"/>
    <mergeCell ref="B66:C75"/>
    <mergeCell ref="B76:C87"/>
    <mergeCell ref="B88:C114"/>
  </mergeCells>
  <pageMargins left="0.45" right="0.45" top="0.25" bottom="0.25" header="0.3" footer="0.05"/>
  <pageSetup paperSize="8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payesh</vt:lpstr>
      <vt:lpstr>payesh!Print_Area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2015-08-03T05:26:55Z</dcterms:modified>
</cp:coreProperties>
</file>